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SR_Charters_for_Publishing_Bud" sheetId="1" r:id="rId1"/>
  </sheets>
  <definedNames>
    <definedName name="ASR_Charters_for_Publishing_Budgeted">'ASR_Charters_for_Publishing_Bud'!$A$6:$CQ$14</definedName>
  </definedNames>
  <calcPr fullCalcOnLoad="1"/>
</workbook>
</file>

<file path=xl/sharedStrings.xml><?xml version="1.0" encoding="utf-8"?>
<sst xmlns="http://schemas.openxmlformats.org/spreadsheetml/2006/main" count="189" uniqueCount="108">
  <si>
    <t>County</t>
  </si>
  <si>
    <t>Area Square Miles</t>
  </si>
  <si>
    <t>ADA</t>
  </si>
  <si>
    <t>ADA Pct Change over 5 Yrs</t>
  </si>
  <si>
    <t>4 Quarter ADM</t>
  </si>
  <si>
    <t>Prior Year 3 Quarter ADM</t>
  </si>
  <si>
    <t>Assessment</t>
  </si>
  <si>
    <t>M&amp;O Mills</t>
  </si>
  <si>
    <t>URT Mills</t>
  </si>
  <si>
    <t>M&amp;O Mills in Excess of URT</t>
  </si>
  <si>
    <t>Dedicated M&amp;O Mills</t>
  </si>
  <si>
    <t>Debt Service Mills</t>
  </si>
  <si>
    <t>Total Mills</t>
  </si>
  <si>
    <t>Total Debt Bond/Non Bond</t>
  </si>
  <si>
    <t>Property Tax Rec (Incl URT)</t>
  </si>
  <si>
    <t>Other Local Receipts</t>
  </si>
  <si>
    <t>Foundation Fund (Excl URT)</t>
  </si>
  <si>
    <t>Student Growth Funding</t>
  </si>
  <si>
    <t>Declining Enroll Funding</t>
  </si>
  <si>
    <t>Isolated Funding</t>
  </si>
  <si>
    <t>Supp Millage Incentive Funds</t>
  </si>
  <si>
    <t>Tot Unrst Rev State &amp; Local Srcs</t>
  </si>
  <si>
    <t>Adult Education</t>
  </si>
  <si>
    <t>Professional Development</t>
  </si>
  <si>
    <t>Other Regular Education</t>
  </si>
  <si>
    <t>Gifted and Talented</t>
  </si>
  <si>
    <t>Alt Learn Environment (ALE)</t>
  </si>
  <si>
    <t>English Lang Learner (ELL)</t>
  </si>
  <si>
    <t>Nat Sch Lunch Act (NSLA)</t>
  </si>
  <si>
    <t>Other Special Education</t>
  </si>
  <si>
    <t>Workforce Education</t>
  </si>
  <si>
    <t>School Food Service</t>
  </si>
  <si>
    <t>Educational Services Coops</t>
  </si>
  <si>
    <t>Early Childhood Programs</t>
  </si>
  <si>
    <t>Magnet School Programs</t>
  </si>
  <si>
    <t>Other Non_Instruct Prog Aid</t>
  </si>
  <si>
    <t>Tot Restricted Rev from State Srcs</t>
  </si>
  <si>
    <t>Tot Restricted Rev from Fed Srcs</t>
  </si>
  <si>
    <t>Financing Sources</t>
  </si>
  <si>
    <t>Indirect Cost Reimbursement</t>
  </si>
  <si>
    <t>Gains &amp; Losses-Sale Fixed Assets</t>
  </si>
  <si>
    <t>Other</t>
  </si>
  <si>
    <t>Total Other Sources of Revenue</t>
  </si>
  <si>
    <t>Total Revenue All Sources</t>
  </si>
  <si>
    <t>Other Exp</t>
  </si>
  <si>
    <t>Facilities Acquisition &amp; Const</t>
  </si>
  <si>
    <t>Debt Service</t>
  </si>
  <si>
    <t>Oth Non-Programmed Costs</t>
  </si>
  <si>
    <t>Total Expenditures</t>
  </si>
  <si>
    <t>Less: Capital Expenditures</t>
  </si>
  <si>
    <t>Less: Debt Service</t>
  </si>
  <si>
    <t>Tot Current Expenditures</t>
  </si>
  <si>
    <t>BENTON</t>
  </si>
  <si>
    <t>0440700</t>
  </si>
  <si>
    <t>BENTON COUNTY SCHOOL OF ARTS</t>
  </si>
  <si>
    <t>DREW</t>
  </si>
  <si>
    <t>2240700</t>
  </si>
  <si>
    <t>ARISE CHARTER SCHOOL</t>
  </si>
  <si>
    <t>FAULKNER</t>
  </si>
  <si>
    <t>2340700</t>
  </si>
  <si>
    <t>FOCUS LEARNING ACADEMY</t>
  </si>
  <si>
    <t>LAWRENCE</t>
  </si>
  <si>
    <t>3840700</t>
  </si>
  <si>
    <t>IMBODEN CHARTER SCHOOL</t>
  </si>
  <si>
    <t>PHILLIPS</t>
  </si>
  <si>
    <t>5440700</t>
  </si>
  <si>
    <t>KIPP:DELTA COLLEGE PREP SCHOOL</t>
  </si>
  <si>
    <t>PULASKI</t>
  </si>
  <si>
    <t>6040700</t>
  </si>
  <si>
    <t>ACADEMICS PLUS SCHOOL</t>
  </si>
  <si>
    <t>6041700</t>
  </si>
  <si>
    <t>LISA ACADEMY</t>
  </si>
  <si>
    <t>WASHINGTON</t>
  </si>
  <si>
    <t>7240700</t>
  </si>
  <si>
    <t>HAAS HALL ACADEMY</t>
  </si>
  <si>
    <t>School LEA</t>
  </si>
  <si>
    <t>School Name</t>
  </si>
  <si>
    <t>Annual Statistical Report - 2005-2006 Budgeted for 2006-2007</t>
  </si>
  <si>
    <t>Charter Schools</t>
  </si>
  <si>
    <t>Rev from Interm Sources</t>
  </si>
  <si>
    <t>Cons  Incentive/ Assistance</t>
  </si>
  <si>
    <t>Other Restricted State Funding</t>
  </si>
  <si>
    <t>Balances Consol/ Annexed Dist</t>
  </si>
  <si>
    <t>Compensation - Loss of Fixed Assets</t>
  </si>
  <si>
    <t>Regular Instruction</t>
  </si>
  <si>
    <t>Special Education</t>
  </si>
  <si>
    <t>Compensatory Education</t>
  </si>
  <si>
    <t>Total Instruction</t>
  </si>
  <si>
    <t>General Administration</t>
  </si>
  <si>
    <t>Central Services</t>
  </si>
  <si>
    <t>Maint/Oper of Plant Services</t>
  </si>
  <si>
    <t>Student Transportation</t>
  </si>
  <si>
    <t>Other Support Services</t>
  </si>
  <si>
    <t>Tot District Level Support</t>
  </si>
  <si>
    <t>Student Support Services</t>
  </si>
  <si>
    <t>Instructional Staff Supp Services</t>
  </si>
  <si>
    <t>School Administrative Services</t>
  </si>
  <si>
    <t>Tot School Level Supp Services</t>
  </si>
  <si>
    <t>Food Service Operations</t>
  </si>
  <si>
    <t>Other Enterprise Operations</t>
  </si>
  <si>
    <t>Community Operations</t>
  </si>
  <si>
    <t>Other Non-Instructional Services</t>
  </si>
  <si>
    <t>Total Non-Instructional Services</t>
  </si>
  <si>
    <t>Pmts to Other LEAs within State</t>
  </si>
  <si>
    <t>Pmts ot Other LEAs outside State</t>
  </si>
  <si>
    <t>Arkansas Department of Education</t>
  </si>
  <si>
    <t>Line</t>
  </si>
  <si>
    <t>Total-Charter Schools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</si>
</sst>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name val="MS Sans Serif"/>
      <family val="0"/>
    </font>
    <font>
      <sz val="13.5"/>
      <name val="MS Sans Serif"/>
      <family val="0"/>
    </font>
    <font>
      <b/>
      <sz val="18"/>
      <name val="MS Sans Serif"/>
      <family val="2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center" wrapText="1"/>
    </xf>
    <xf numFmtId="3" fontId="0" fillId="0" borderId="0" xfId="0" applyNumberFormat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9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5"/>
  <sheetViews>
    <sheetView tabSelected="1" workbookViewId="0" topLeftCell="A1">
      <selection activeCell="CD14" sqref="CD14"/>
    </sheetView>
  </sheetViews>
  <sheetFormatPr defaultColWidth="9.140625" defaultRowHeight="12.75"/>
  <cols>
    <col min="1" max="1" width="14.421875" style="0" bestFit="1" customWidth="1"/>
    <col min="2" max="2" width="11.00390625" style="0" customWidth="1"/>
    <col min="3" max="3" width="35.8515625" style="0" bestFit="1" customWidth="1"/>
    <col min="4" max="5" width="0" style="0" hidden="1" customWidth="1"/>
    <col min="6" max="6" width="10.57421875" style="0" hidden="1" customWidth="1"/>
    <col min="7" max="7" width="0" style="0" hidden="1" customWidth="1"/>
    <col min="8" max="8" width="10.28125" style="0" hidden="1" customWidth="1"/>
    <col min="9" max="9" width="12.28125" style="0" hidden="1" customWidth="1"/>
    <col min="10" max="11" width="0" style="0" hidden="1" customWidth="1"/>
    <col min="12" max="12" width="10.8515625" style="0" hidden="1" customWidth="1"/>
    <col min="13" max="15" width="0" style="0" hidden="1" customWidth="1"/>
    <col min="16" max="16" width="10.421875" style="0" hidden="1" customWidth="1"/>
    <col min="17" max="17" width="9.140625" style="4" customWidth="1"/>
    <col min="18" max="18" width="10.421875" style="4" customWidth="1"/>
    <col min="19" max="19" width="9.140625" style="4" customWidth="1"/>
    <col min="20" max="20" width="10.57421875" style="4" customWidth="1"/>
    <col min="21" max="22" width="9.140625" style="4" customWidth="1"/>
    <col min="23" max="23" width="10.7109375" style="4" customWidth="1"/>
    <col min="24" max="25" width="9.140625" style="4" customWidth="1"/>
    <col min="26" max="26" width="10.7109375" style="4" customWidth="1"/>
    <col min="27" max="27" width="11.57421875" style="4" customWidth="1"/>
    <col min="28" max="28" width="10.57421875" style="4" customWidth="1"/>
    <col min="29" max="29" width="12.28125" style="4" customWidth="1"/>
    <col min="30" max="30" width="11.00390625" style="4" customWidth="1"/>
    <col min="31" max="31" width="9.140625" style="4" customWidth="1"/>
    <col min="32" max="32" width="11.28125" style="4" customWidth="1"/>
    <col min="33" max="33" width="10.8515625" style="4" customWidth="1"/>
    <col min="34" max="34" width="9.140625" style="4" customWidth="1"/>
    <col min="35" max="35" width="10.140625" style="4" customWidth="1"/>
    <col min="36" max="36" width="10.7109375" style="4" customWidth="1"/>
    <col min="37" max="37" width="9.140625" style="4" customWidth="1"/>
    <col min="38" max="38" width="11.140625" style="4" customWidth="1"/>
    <col min="39" max="39" width="11.00390625" style="4" customWidth="1"/>
    <col min="40" max="40" width="9.140625" style="4" customWidth="1"/>
    <col min="41" max="41" width="11.140625" style="4" customWidth="1"/>
    <col min="42" max="42" width="12.140625" style="4" customWidth="1"/>
    <col min="43" max="43" width="11.28125" style="4" customWidth="1"/>
    <col min="44" max="44" width="9.140625" style="4" customWidth="1"/>
    <col min="45" max="45" width="11.28125" style="4" customWidth="1"/>
    <col min="46" max="46" width="14.7109375" style="4" customWidth="1"/>
    <col min="47" max="47" width="11.00390625" style="4" customWidth="1"/>
    <col min="48" max="48" width="13.7109375" style="4" customWidth="1"/>
    <col min="49" max="49" width="9.140625" style="4" customWidth="1"/>
    <col min="50" max="50" width="11.00390625" style="4" customWidth="1"/>
    <col min="51" max="51" width="11.28125" style="4" customWidth="1"/>
    <col min="52" max="52" width="10.421875" style="4" customWidth="1"/>
    <col min="53" max="53" width="10.7109375" style="4" customWidth="1"/>
    <col min="54" max="54" width="10.8515625" style="4" customWidth="1"/>
    <col min="55" max="55" width="10.28125" style="4" customWidth="1"/>
    <col min="56" max="56" width="13.7109375" style="4" customWidth="1"/>
    <col min="57" max="57" width="9.140625" style="4" customWidth="1"/>
    <col min="58" max="58" width="11.8515625" style="4" customWidth="1"/>
    <col min="59" max="59" width="13.57421875" style="4" customWidth="1"/>
    <col min="60" max="60" width="9.140625" style="4" customWidth="1"/>
    <col min="61" max="61" width="11.421875" style="4" customWidth="1"/>
    <col min="62" max="62" width="13.28125" style="4" customWidth="1"/>
    <col min="63" max="63" width="9.140625" style="4" customWidth="1"/>
    <col min="64" max="64" width="10.140625" style="4" customWidth="1"/>
    <col min="65" max="65" width="9.140625" style="4" customWidth="1"/>
    <col min="66" max="66" width="10.8515625" style="4" customWidth="1"/>
    <col min="67" max="67" width="9.140625" style="4" customWidth="1"/>
    <col min="68" max="68" width="11.140625" style="4" customWidth="1"/>
    <col min="69" max="69" width="11.00390625" style="4" customWidth="1"/>
    <col min="70" max="70" width="10.140625" style="4" customWidth="1"/>
    <col min="71" max="71" width="10.57421875" style="4" customWidth="1"/>
    <col min="72" max="73" width="10.8515625" style="4" customWidth="1"/>
    <col min="74" max="74" width="11.140625" style="4" customWidth="1"/>
    <col min="75" max="75" width="9.140625" style="4" customWidth="1"/>
    <col min="76" max="76" width="10.421875" style="4" customWidth="1"/>
    <col min="77" max="77" width="11.421875" style="4" customWidth="1"/>
    <col min="78" max="78" width="12.7109375" style="4" customWidth="1"/>
    <col min="79" max="80" width="12.00390625" style="4" customWidth="1"/>
    <col min="81" max="81" width="9.140625" style="4" customWidth="1"/>
    <col min="82" max="82" width="12.7109375" style="4" customWidth="1"/>
    <col min="83" max="83" width="11.7109375" style="0" customWidth="1"/>
    <col min="84" max="84" width="12.140625" style="0" customWidth="1"/>
    <col min="85" max="85" width="12.28125" style="0" customWidth="1"/>
    <col min="86" max="87" width="11.7109375" style="0" customWidth="1"/>
    <col min="88" max="88" width="10.8515625" style="0" customWidth="1"/>
    <col min="89" max="89" width="11.140625" style="0" customWidth="1"/>
    <col min="90" max="90" width="10.57421875" style="0" customWidth="1"/>
    <col min="91" max="91" width="10.7109375" style="0" customWidth="1"/>
    <col min="92" max="92" width="11.7109375" style="0" customWidth="1"/>
    <col min="95" max="95" width="11.28125" style="0" customWidth="1"/>
  </cols>
  <sheetData>
    <row r="1" spans="1:22" ht="23.25">
      <c r="A1" s="11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27" customHeight="1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7" customHeight="1">
      <c r="A3" s="10" t="s">
        <v>78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82" ht="27" customHeight="1">
      <c r="A4" s="9"/>
      <c r="B4" s="12"/>
      <c r="C4" s="12"/>
      <c r="D4" s="13" t="s">
        <v>106</v>
      </c>
      <c r="E4" s="13" t="s">
        <v>106</v>
      </c>
      <c r="F4" s="13" t="s">
        <v>106</v>
      </c>
      <c r="G4" s="13" t="s">
        <v>106</v>
      </c>
      <c r="H4" s="13" t="s">
        <v>106</v>
      </c>
      <c r="I4" s="13" t="s">
        <v>106</v>
      </c>
      <c r="J4" s="13" t="s">
        <v>106</v>
      </c>
      <c r="K4" s="13" t="s">
        <v>106</v>
      </c>
      <c r="L4" s="13" t="s">
        <v>106</v>
      </c>
      <c r="M4" s="13" t="s">
        <v>106</v>
      </c>
      <c r="N4" s="13" t="s">
        <v>106</v>
      </c>
      <c r="O4" s="13" t="s">
        <v>106</v>
      </c>
      <c r="P4" s="13" t="s">
        <v>106</v>
      </c>
      <c r="Q4" s="13" t="s">
        <v>106</v>
      </c>
      <c r="R4" s="13" t="s">
        <v>106</v>
      </c>
      <c r="S4" s="13" t="s">
        <v>106</v>
      </c>
      <c r="T4" s="13" t="s">
        <v>106</v>
      </c>
      <c r="U4" s="13" t="s">
        <v>106</v>
      </c>
      <c r="V4" s="13" t="s">
        <v>106</v>
      </c>
      <c r="W4" s="13" t="s">
        <v>106</v>
      </c>
      <c r="X4" s="13" t="s">
        <v>106</v>
      </c>
      <c r="Y4" s="13" t="s">
        <v>106</v>
      </c>
      <c r="Z4" s="13" t="s">
        <v>106</v>
      </c>
      <c r="AA4" s="13" t="s">
        <v>106</v>
      </c>
      <c r="AB4" s="13" t="s">
        <v>106</v>
      </c>
      <c r="AC4" s="13" t="s">
        <v>106</v>
      </c>
      <c r="AD4" s="13" t="s">
        <v>106</v>
      </c>
      <c r="AE4" s="13" t="s">
        <v>106</v>
      </c>
      <c r="AF4" s="13" t="s">
        <v>106</v>
      </c>
      <c r="AG4" s="13" t="s">
        <v>106</v>
      </c>
      <c r="AH4" s="13" t="s">
        <v>106</v>
      </c>
      <c r="AI4" s="13" t="s">
        <v>106</v>
      </c>
      <c r="AJ4" s="13" t="s">
        <v>106</v>
      </c>
      <c r="AK4" s="13" t="s">
        <v>106</v>
      </c>
      <c r="AL4" s="13" t="s">
        <v>106</v>
      </c>
      <c r="AM4" s="13" t="s">
        <v>106</v>
      </c>
      <c r="AN4" s="13" t="s">
        <v>106</v>
      </c>
      <c r="AO4" s="13" t="s">
        <v>106</v>
      </c>
      <c r="AP4" s="13" t="s">
        <v>106</v>
      </c>
      <c r="AQ4" s="13" t="s">
        <v>106</v>
      </c>
      <c r="AR4" s="13" t="s">
        <v>106</v>
      </c>
      <c r="AS4" s="13" t="s">
        <v>106</v>
      </c>
      <c r="AT4" s="13" t="s">
        <v>106</v>
      </c>
      <c r="AU4" s="13" t="s">
        <v>106</v>
      </c>
      <c r="AV4" s="13" t="s">
        <v>106</v>
      </c>
      <c r="AW4" s="13" t="s">
        <v>106</v>
      </c>
      <c r="AX4" s="13" t="s">
        <v>106</v>
      </c>
      <c r="AY4" s="13" t="s">
        <v>106</v>
      </c>
      <c r="AZ4" s="13" t="s">
        <v>106</v>
      </c>
      <c r="BA4" s="13" t="s">
        <v>106</v>
      </c>
      <c r="BB4" s="13" t="s">
        <v>106</v>
      </c>
      <c r="BC4" s="13" t="s">
        <v>106</v>
      </c>
      <c r="BD4" s="13" t="s">
        <v>106</v>
      </c>
      <c r="BE4" s="13" t="s">
        <v>106</v>
      </c>
      <c r="BF4" s="13" t="s">
        <v>106</v>
      </c>
      <c r="BG4" s="13" t="s">
        <v>106</v>
      </c>
      <c r="BH4" s="13" t="s">
        <v>106</v>
      </c>
      <c r="BI4" s="13" t="s">
        <v>106</v>
      </c>
      <c r="BJ4" s="13" t="s">
        <v>106</v>
      </c>
      <c r="BK4" s="13" t="s">
        <v>106</v>
      </c>
      <c r="BL4" s="13" t="s">
        <v>106</v>
      </c>
      <c r="BM4" s="13" t="s">
        <v>106</v>
      </c>
      <c r="BN4" s="13" t="s">
        <v>106</v>
      </c>
      <c r="BO4" s="13" t="s">
        <v>106</v>
      </c>
      <c r="BP4" s="13" t="s">
        <v>106</v>
      </c>
      <c r="BQ4" s="13" t="s">
        <v>106</v>
      </c>
      <c r="BR4" s="13" t="s">
        <v>106</v>
      </c>
      <c r="BS4" s="13" t="s">
        <v>106</v>
      </c>
      <c r="BT4" s="13" t="s">
        <v>106</v>
      </c>
      <c r="BU4" s="13" t="s">
        <v>106</v>
      </c>
      <c r="BV4" s="13" t="s">
        <v>106</v>
      </c>
      <c r="BW4" s="13" t="s">
        <v>106</v>
      </c>
      <c r="BX4" s="13" t="s">
        <v>106</v>
      </c>
      <c r="BY4" s="13" t="s">
        <v>106</v>
      </c>
      <c r="BZ4" s="13" t="s">
        <v>106</v>
      </c>
      <c r="CA4" s="13" t="s">
        <v>106</v>
      </c>
      <c r="CB4" s="13" t="s">
        <v>106</v>
      </c>
      <c r="CC4" s="13" t="s">
        <v>106</v>
      </c>
      <c r="CD4" s="13" t="s">
        <v>106</v>
      </c>
    </row>
    <row r="5" spans="1:82" ht="27" customHeight="1">
      <c r="A5" s="9"/>
      <c r="B5" s="12"/>
      <c r="C5" s="12"/>
      <c r="D5" s="13">
        <v>1</v>
      </c>
      <c r="E5" s="13">
        <f>+D5+1</f>
        <v>2</v>
      </c>
      <c r="F5" s="13">
        <f aca="true" t="shared" si="0" ref="F5:BQ5">+E5+1</f>
        <v>3</v>
      </c>
      <c r="G5" s="13">
        <f t="shared" si="0"/>
        <v>4</v>
      </c>
      <c r="H5" s="13">
        <f t="shared" si="0"/>
        <v>5</v>
      </c>
      <c r="I5" s="13">
        <f t="shared" si="0"/>
        <v>6</v>
      </c>
      <c r="J5" s="13">
        <f t="shared" si="0"/>
        <v>7</v>
      </c>
      <c r="K5" s="13">
        <f t="shared" si="0"/>
        <v>8</v>
      </c>
      <c r="L5" s="13">
        <f t="shared" si="0"/>
        <v>9</v>
      </c>
      <c r="M5" s="13">
        <f t="shared" si="0"/>
        <v>10</v>
      </c>
      <c r="N5" s="13">
        <f t="shared" si="0"/>
        <v>11</v>
      </c>
      <c r="O5" s="13">
        <f t="shared" si="0"/>
        <v>12</v>
      </c>
      <c r="P5" s="13">
        <f t="shared" si="0"/>
        <v>13</v>
      </c>
      <c r="Q5" s="13">
        <f t="shared" si="0"/>
        <v>14</v>
      </c>
      <c r="R5" s="13">
        <f t="shared" si="0"/>
        <v>15</v>
      </c>
      <c r="S5" s="13">
        <f t="shared" si="0"/>
        <v>16</v>
      </c>
      <c r="T5" s="13">
        <f t="shared" si="0"/>
        <v>17</v>
      </c>
      <c r="U5" s="13">
        <f t="shared" si="0"/>
        <v>18</v>
      </c>
      <c r="V5" s="13">
        <f t="shared" si="0"/>
        <v>19</v>
      </c>
      <c r="W5" s="13">
        <f t="shared" si="0"/>
        <v>20</v>
      </c>
      <c r="X5" s="13">
        <f t="shared" si="0"/>
        <v>21</v>
      </c>
      <c r="Y5" s="13">
        <f t="shared" si="0"/>
        <v>22</v>
      </c>
      <c r="Z5" s="13">
        <f t="shared" si="0"/>
        <v>23</v>
      </c>
      <c r="AA5" s="13">
        <f t="shared" si="0"/>
        <v>24</v>
      </c>
      <c r="AB5" s="13">
        <f t="shared" si="0"/>
        <v>25</v>
      </c>
      <c r="AC5" s="13">
        <f t="shared" si="0"/>
        <v>26</v>
      </c>
      <c r="AD5" s="13">
        <f t="shared" si="0"/>
        <v>27</v>
      </c>
      <c r="AE5" s="13">
        <f t="shared" si="0"/>
        <v>28</v>
      </c>
      <c r="AF5" s="13">
        <f t="shared" si="0"/>
        <v>29</v>
      </c>
      <c r="AG5" s="13">
        <f t="shared" si="0"/>
        <v>30</v>
      </c>
      <c r="AH5" s="13">
        <f t="shared" si="0"/>
        <v>31</v>
      </c>
      <c r="AI5" s="13">
        <f t="shared" si="0"/>
        <v>32</v>
      </c>
      <c r="AJ5" s="13">
        <f t="shared" si="0"/>
        <v>33</v>
      </c>
      <c r="AK5" s="13">
        <f t="shared" si="0"/>
        <v>34</v>
      </c>
      <c r="AL5" s="13">
        <f t="shared" si="0"/>
        <v>35</v>
      </c>
      <c r="AM5" s="13">
        <f t="shared" si="0"/>
        <v>36</v>
      </c>
      <c r="AN5" s="13">
        <f t="shared" si="0"/>
        <v>37</v>
      </c>
      <c r="AO5" s="13">
        <f t="shared" si="0"/>
        <v>38</v>
      </c>
      <c r="AP5" s="13">
        <f t="shared" si="0"/>
        <v>39</v>
      </c>
      <c r="AQ5" s="13">
        <f t="shared" si="0"/>
        <v>40</v>
      </c>
      <c r="AR5" s="13">
        <f t="shared" si="0"/>
        <v>41</v>
      </c>
      <c r="AS5" s="13">
        <f t="shared" si="0"/>
        <v>42</v>
      </c>
      <c r="AT5" s="13">
        <f t="shared" si="0"/>
        <v>43</v>
      </c>
      <c r="AU5" s="13">
        <f t="shared" si="0"/>
        <v>44</v>
      </c>
      <c r="AV5" s="13">
        <f t="shared" si="0"/>
        <v>45</v>
      </c>
      <c r="AW5" s="13">
        <f t="shared" si="0"/>
        <v>46</v>
      </c>
      <c r="AX5" s="13">
        <f t="shared" si="0"/>
        <v>47</v>
      </c>
      <c r="AY5" s="13">
        <f t="shared" si="0"/>
        <v>48</v>
      </c>
      <c r="AZ5" s="13">
        <f t="shared" si="0"/>
        <v>49</v>
      </c>
      <c r="BA5" s="13">
        <f t="shared" si="0"/>
        <v>50</v>
      </c>
      <c r="BB5" s="13">
        <f t="shared" si="0"/>
        <v>51</v>
      </c>
      <c r="BC5" s="13">
        <f t="shared" si="0"/>
        <v>52</v>
      </c>
      <c r="BD5" s="13">
        <f t="shared" si="0"/>
        <v>53</v>
      </c>
      <c r="BE5" s="13">
        <f t="shared" si="0"/>
        <v>54</v>
      </c>
      <c r="BF5" s="13">
        <f t="shared" si="0"/>
        <v>55</v>
      </c>
      <c r="BG5" s="13">
        <f t="shared" si="0"/>
        <v>56</v>
      </c>
      <c r="BH5" s="13">
        <f t="shared" si="0"/>
        <v>57</v>
      </c>
      <c r="BI5" s="13">
        <f t="shared" si="0"/>
        <v>58</v>
      </c>
      <c r="BJ5" s="13">
        <f t="shared" si="0"/>
        <v>59</v>
      </c>
      <c r="BK5" s="13">
        <f t="shared" si="0"/>
        <v>60</v>
      </c>
      <c r="BL5" s="13">
        <f t="shared" si="0"/>
        <v>61</v>
      </c>
      <c r="BM5" s="13">
        <f t="shared" si="0"/>
        <v>62</v>
      </c>
      <c r="BN5" s="13">
        <f t="shared" si="0"/>
        <v>63</v>
      </c>
      <c r="BO5" s="13">
        <f t="shared" si="0"/>
        <v>64</v>
      </c>
      <c r="BP5" s="13">
        <f t="shared" si="0"/>
        <v>65</v>
      </c>
      <c r="BQ5" s="13">
        <f t="shared" si="0"/>
        <v>66</v>
      </c>
      <c r="BR5" s="13">
        <f aca="true" t="shared" si="1" ref="BR5:CD5">+BQ5+1</f>
        <v>67</v>
      </c>
      <c r="BS5" s="13">
        <f t="shared" si="1"/>
        <v>68</v>
      </c>
      <c r="BT5" s="13">
        <f t="shared" si="1"/>
        <v>69</v>
      </c>
      <c r="BU5" s="13">
        <f t="shared" si="1"/>
        <v>70</v>
      </c>
      <c r="BV5" s="13">
        <f t="shared" si="1"/>
        <v>71</v>
      </c>
      <c r="BW5" s="13">
        <f t="shared" si="1"/>
        <v>72</v>
      </c>
      <c r="BX5" s="13">
        <f t="shared" si="1"/>
        <v>73</v>
      </c>
      <c r="BY5" s="13">
        <f t="shared" si="1"/>
        <v>74</v>
      </c>
      <c r="BZ5" s="13">
        <f t="shared" si="1"/>
        <v>75</v>
      </c>
      <c r="CA5" s="13">
        <f t="shared" si="1"/>
        <v>76</v>
      </c>
      <c r="CB5" s="13">
        <f t="shared" si="1"/>
        <v>77</v>
      </c>
      <c r="CC5" s="13">
        <f t="shared" si="1"/>
        <v>78</v>
      </c>
      <c r="CD5" s="13">
        <f t="shared" si="1"/>
        <v>79</v>
      </c>
    </row>
    <row r="6" spans="1:95" s="3" customFormat="1" ht="51" customHeight="1">
      <c r="A6" s="2" t="s">
        <v>0</v>
      </c>
      <c r="B6" s="2" t="s">
        <v>75</v>
      </c>
      <c r="C6" s="2" t="s">
        <v>76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5" t="s">
        <v>14</v>
      </c>
      <c r="R6" s="5" t="s">
        <v>15</v>
      </c>
      <c r="S6" s="5" t="s">
        <v>79</v>
      </c>
      <c r="T6" s="5" t="s">
        <v>16</v>
      </c>
      <c r="U6" s="5" t="s">
        <v>17</v>
      </c>
      <c r="V6" s="5" t="s">
        <v>18</v>
      </c>
      <c r="W6" s="5" t="s">
        <v>80</v>
      </c>
      <c r="X6" s="5" t="s">
        <v>19</v>
      </c>
      <c r="Y6" s="5" t="s">
        <v>20</v>
      </c>
      <c r="Z6" s="5" t="s">
        <v>81</v>
      </c>
      <c r="AA6" s="5" t="s">
        <v>21</v>
      </c>
      <c r="AB6" s="5" t="s">
        <v>22</v>
      </c>
      <c r="AC6" s="5" t="s">
        <v>23</v>
      </c>
      <c r="AD6" s="5" t="s">
        <v>24</v>
      </c>
      <c r="AE6" s="5" t="s">
        <v>25</v>
      </c>
      <c r="AF6" s="5" t="s">
        <v>26</v>
      </c>
      <c r="AG6" s="5" t="s">
        <v>27</v>
      </c>
      <c r="AH6" s="5" t="s">
        <v>28</v>
      </c>
      <c r="AI6" s="5" t="s">
        <v>29</v>
      </c>
      <c r="AJ6" s="5" t="s">
        <v>30</v>
      </c>
      <c r="AK6" s="5" t="s">
        <v>31</v>
      </c>
      <c r="AL6" s="5" t="s">
        <v>32</v>
      </c>
      <c r="AM6" s="5" t="s">
        <v>33</v>
      </c>
      <c r="AN6" s="5" t="s">
        <v>34</v>
      </c>
      <c r="AO6" s="5" t="s">
        <v>35</v>
      </c>
      <c r="AP6" s="5" t="s">
        <v>36</v>
      </c>
      <c r="AQ6" s="5" t="s">
        <v>37</v>
      </c>
      <c r="AR6" s="5" t="s">
        <v>38</v>
      </c>
      <c r="AS6" s="5" t="s">
        <v>82</v>
      </c>
      <c r="AT6" s="5" t="s">
        <v>39</v>
      </c>
      <c r="AU6" s="5" t="s">
        <v>40</v>
      </c>
      <c r="AV6" s="5" t="s">
        <v>83</v>
      </c>
      <c r="AW6" s="5" t="s">
        <v>41</v>
      </c>
      <c r="AX6" s="5" t="s">
        <v>42</v>
      </c>
      <c r="AY6" s="5" t="s">
        <v>43</v>
      </c>
      <c r="AZ6" s="5" t="s">
        <v>84</v>
      </c>
      <c r="BA6" s="5" t="s">
        <v>85</v>
      </c>
      <c r="BB6" s="5" t="s">
        <v>30</v>
      </c>
      <c r="BC6" s="5" t="s">
        <v>22</v>
      </c>
      <c r="BD6" s="5" t="s">
        <v>86</v>
      </c>
      <c r="BE6" s="5" t="s">
        <v>44</v>
      </c>
      <c r="BF6" s="5" t="s">
        <v>87</v>
      </c>
      <c r="BG6" s="5" t="s">
        <v>88</v>
      </c>
      <c r="BH6" s="5" t="s">
        <v>89</v>
      </c>
      <c r="BI6" s="5" t="s">
        <v>90</v>
      </c>
      <c r="BJ6" s="5" t="s">
        <v>91</v>
      </c>
      <c r="BK6" s="5" t="s">
        <v>92</v>
      </c>
      <c r="BL6" s="5" t="s">
        <v>93</v>
      </c>
      <c r="BM6" s="5" t="s">
        <v>94</v>
      </c>
      <c r="BN6" s="5" t="s">
        <v>95</v>
      </c>
      <c r="BO6" s="5" t="s">
        <v>96</v>
      </c>
      <c r="BP6" s="5" t="s">
        <v>97</v>
      </c>
      <c r="BQ6" s="5" t="s">
        <v>98</v>
      </c>
      <c r="BR6" s="5" t="s">
        <v>99</v>
      </c>
      <c r="BS6" s="5" t="s">
        <v>100</v>
      </c>
      <c r="BT6" s="5" t="s">
        <v>101</v>
      </c>
      <c r="BU6" s="5" t="s">
        <v>102</v>
      </c>
      <c r="BV6" s="5" t="s">
        <v>45</v>
      </c>
      <c r="BW6" s="5" t="s">
        <v>46</v>
      </c>
      <c r="BX6" s="5" t="s">
        <v>103</v>
      </c>
      <c r="BY6" s="5" t="s">
        <v>104</v>
      </c>
      <c r="BZ6" s="5" t="s">
        <v>47</v>
      </c>
      <c r="CA6" s="5" t="s">
        <v>48</v>
      </c>
      <c r="CB6" s="5" t="s">
        <v>49</v>
      </c>
      <c r="CC6" s="5" t="s">
        <v>50</v>
      </c>
      <c r="CD6" s="5" t="s">
        <v>51</v>
      </c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82" ht="12.75">
      <c r="A7" s="1" t="s">
        <v>52</v>
      </c>
      <c r="B7" s="1" t="s">
        <v>53</v>
      </c>
      <c r="C7" s="1" t="s">
        <v>54</v>
      </c>
      <c r="Q7" s="6">
        <v>0</v>
      </c>
      <c r="R7" s="6">
        <v>115800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2462970</v>
      </c>
      <c r="AA7" s="6">
        <v>2578770</v>
      </c>
      <c r="AB7" s="6">
        <v>0</v>
      </c>
      <c r="AC7" s="6">
        <v>0</v>
      </c>
      <c r="AD7" s="6">
        <v>33956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33956</v>
      </c>
      <c r="AQ7" s="6">
        <v>83698</v>
      </c>
      <c r="AR7" s="6">
        <v>140236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140236</v>
      </c>
      <c r="AY7" s="6">
        <v>2836660</v>
      </c>
      <c r="AZ7" s="6">
        <v>1100600</v>
      </c>
      <c r="BA7" s="6">
        <v>40196</v>
      </c>
      <c r="BB7" s="6">
        <v>0</v>
      </c>
      <c r="BC7" s="6">
        <v>0</v>
      </c>
      <c r="BD7" s="6">
        <v>0</v>
      </c>
      <c r="BE7" s="6">
        <v>315745</v>
      </c>
      <c r="BF7" s="6">
        <v>1456540</v>
      </c>
      <c r="BG7" s="6">
        <v>97391</v>
      </c>
      <c r="BH7" s="6">
        <v>35722</v>
      </c>
      <c r="BI7" s="6">
        <v>135074</v>
      </c>
      <c r="BJ7" s="6">
        <v>0</v>
      </c>
      <c r="BK7" s="6">
        <v>0</v>
      </c>
      <c r="BL7" s="6">
        <v>268187</v>
      </c>
      <c r="BM7" s="6">
        <v>99692</v>
      </c>
      <c r="BN7" s="6">
        <v>106604</v>
      </c>
      <c r="BO7" s="6">
        <v>60948</v>
      </c>
      <c r="BP7" s="6">
        <v>267244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140236</v>
      </c>
      <c r="BW7" s="6">
        <v>439301</v>
      </c>
      <c r="BX7" s="6">
        <v>0</v>
      </c>
      <c r="BY7" s="6">
        <v>0</v>
      </c>
      <c r="BZ7" s="6">
        <v>0</v>
      </c>
      <c r="CA7" s="6">
        <v>2571508</v>
      </c>
      <c r="CB7" s="6">
        <v>179790</v>
      </c>
      <c r="CC7" s="6">
        <v>439301</v>
      </c>
      <c r="CD7" s="6">
        <f>+CA7-CB7-CC7</f>
        <v>1952417</v>
      </c>
    </row>
    <row r="8" spans="1:82" ht="12.75">
      <c r="A8" s="1" t="s">
        <v>55</v>
      </c>
      <c r="B8" s="1" t="s">
        <v>56</v>
      </c>
      <c r="C8" s="1" t="s">
        <v>57</v>
      </c>
      <c r="Q8" s="6">
        <v>0</v>
      </c>
      <c r="R8" s="6">
        <v>40228</v>
      </c>
      <c r="S8" s="6">
        <v>0</v>
      </c>
      <c r="T8" s="6">
        <v>372000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412228</v>
      </c>
      <c r="AB8" s="6">
        <v>0</v>
      </c>
      <c r="AC8" s="6">
        <v>1685</v>
      </c>
      <c r="AD8" s="6">
        <v>400</v>
      </c>
      <c r="AE8" s="6">
        <v>0</v>
      </c>
      <c r="AF8" s="6">
        <v>0</v>
      </c>
      <c r="AG8" s="6">
        <v>0</v>
      </c>
      <c r="AH8" s="6">
        <v>70032</v>
      </c>
      <c r="AI8" s="6">
        <v>0</v>
      </c>
      <c r="AJ8" s="6">
        <v>0</v>
      </c>
      <c r="AK8" s="6">
        <v>368</v>
      </c>
      <c r="AL8" s="6">
        <v>0</v>
      </c>
      <c r="AM8" s="6">
        <v>0</v>
      </c>
      <c r="AN8" s="6">
        <v>0</v>
      </c>
      <c r="AO8" s="6">
        <v>0</v>
      </c>
      <c r="AP8" s="6">
        <v>72485</v>
      </c>
      <c r="AQ8" s="6">
        <v>81167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565880</v>
      </c>
      <c r="AZ8" s="6">
        <v>171175</v>
      </c>
      <c r="BA8" s="6">
        <v>27509</v>
      </c>
      <c r="BB8" s="6">
        <v>0</v>
      </c>
      <c r="BC8" s="6">
        <v>0</v>
      </c>
      <c r="BD8" s="6">
        <v>0</v>
      </c>
      <c r="BE8" s="6">
        <v>0</v>
      </c>
      <c r="BF8" s="6">
        <v>198684</v>
      </c>
      <c r="BG8" s="6">
        <v>0</v>
      </c>
      <c r="BH8" s="6">
        <v>50878</v>
      </c>
      <c r="BI8" s="6">
        <v>81224</v>
      </c>
      <c r="BJ8" s="6">
        <v>57980</v>
      </c>
      <c r="BK8" s="6">
        <v>0</v>
      </c>
      <c r="BL8" s="6">
        <v>190081</v>
      </c>
      <c r="BM8" s="6">
        <v>0</v>
      </c>
      <c r="BN8" s="6">
        <v>27030</v>
      </c>
      <c r="BO8" s="6">
        <v>93829</v>
      </c>
      <c r="BP8" s="6">
        <v>120859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509625</v>
      </c>
      <c r="CB8" s="6">
        <v>2250</v>
      </c>
      <c r="CC8" s="6">
        <v>0</v>
      </c>
      <c r="CD8" s="6">
        <f aca="true" t="shared" si="2" ref="CD8:CD14">+CA8-CB8-CC8</f>
        <v>507375</v>
      </c>
    </row>
    <row r="9" spans="1:82" ht="12.75">
      <c r="A9" s="1" t="s">
        <v>58</v>
      </c>
      <c r="B9" s="1" t="s">
        <v>59</v>
      </c>
      <c r="C9" s="1" t="s">
        <v>60</v>
      </c>
      <c r="Q9" s="6">
        <v>0</v>
      </c>
      <c r="R9" s="6">
        <v>158800</v>
      </c>
      <c r="S9" s="6">
        <v>0</v>
      </c>
      <c r="T9" s="6">
        <v>707750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866550</v>
      </c>
      <c r="AB9" s="6">
        <v>0</v>
      </c>
      <c r="AC9" s="6">
        <v>4805</v>
      </c>
      <c r="AD9" s="6">
        <v>0</v>
      </c>
      <c r="AE9" s="6">
        <v>0</v>
      </c>
      <c r="AF9" s="6">
        <v>0</v>
      </c>
      <c r="AG9" s="6">
        <v>0</v>
      </c>
      <c r="AH9" s="6">
        <v>36476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41281</v>
      </c>
      <c r="AQ9" s="6">
        <v>99900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1007731</v>
      </c>
      <c r="AZ9" s="6">
        <v>406847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406847</v>
      </c>
      <c r="BG9" s="6">
        <v>22300</v>
      </c>
      <c r="BH9" s="6">
        <v>46899</v>
      </c>
      <c r="BI9" s="6">
        <v>167105</v>
      </c>
      <c r="BJ9" s="6">
        <v>0</v>
      </c>
      <c r="BK9" s="6">
        <v>0</v>
      </c>
      <c r="BL9" s="6">
        <v>236304</v>
      </c>
      <c r="BM9" s="6">
        <v>55708</v>
      </c>
      <c r="BN9" s="6">
        <v>0</v>
      </c>
      <c r="BO9" s="6">
        <v>100888</v>
      </c>
      <c r="BP9" s="6">
        <v>156596</v>
      </c>
      <c r="BQ9" s="6">
        <v>70237</v>
      </c>
      <c r="BR9" s="6">
        <v>0</v>
      </c>
      <c r="BS9" s="6">
        <v>0</v>
      </c>
      <c r="BT9" s="6">
        <v>0</v>
      </c>
      <c r="BU9" s="6">
        <v>70237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869984</v>
      </c>
      <c r="CB9" s="6">
        <v>3500</v>
      </c>
      <c r="CC9" s="6">
        <v>0</v>
      </c>
      <c r="CD9" s="6">
        <f t="shared" si="2"/>
        <v>866484</v>
      </c>
    </row>
    <row r="10" spans="1:82" ht="12.75">
      <c r="A10" s="1" t="s">
        <v>61</v>
      </c>
      <c r="B10" s="1" t="s">
        <v>62</v>
      </c>
      <c r="C10" s="1" t="s">
        <v>63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338400</v>
      </c>
      <c r="AA10" s="6">
        <v>338400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27605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366005</v>
      </c>
      <c r="AZ10" s="6">
        <v>154925</v>
      </c>
      <c r="BA10" s="6">
        <v>17199</v>
      </c>
      <c r="BB10" s="6">
        <v>0</v>
      </c>
      <c r="BC10" s="6">
        <v>0</v>
      </c>
      <c r="BD10" s="6">
        <v>10653</v>
      </c>
      <c r="BE10" s="6">
        <v>0</v>
      </c>
      <c r="BF10" s="6">
        <v>182777</v>
      </c>
      <c r="BG10" s="6">
        <v>63282</v>
      </c>
      <c r="BH10" s="6">
        <v>426</v>
      </c>
      <c r="BI10" s="6">
        <v>46300</v>
      </c>
      <c r="BJ10" s="6">
        <v>16719</v>
      </c>
      <c r="BK10" s="6">
        <v>1200</v>
      </c>
      <c r="BL10" s="6">
        <v>127928</v>
      </c>
      <c r="BM10" s="6">
        <v>10686</v>
      </c>
      <c r="BN10" s="6">
        <v>2742</v>
      </c>
      <c r="BO10" s="6">
        <v>26804</v>
      </c>
      <c r="BP10" s="6">
        <v>40232</v>
      </c>
      <c r="BQ10" s="6">
        <v>0</v>
      </c>
      <c r="BR10" s="6">
        <v>0</v>
      </c>
      <c r="BS10" s="6">
        <v>300</v>
      </c>
      <c r="BT10" s="6">
        <v>0</v>
      </c>
      <c r="BU10" s="6">
        <v>300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351237</v>
      </c>
      <c r="CB10" s="6">
        <v>0</v>
      </c>
      <c r="CC10" s="6">
        <v>0</v>
      </c>
      <c r="CD10" s="6">
        <f t="shared" si="2"/>
        <v>351237</v>
      </c>
    </row>
    <row r="11" spans="1:82" ht="12.75">
      <c r="A11" s="1" t="s">
        <v>64</v>
      </c>
      <c r="B11" s="1" t="s">
        <v>65</v>
      </c>
      <c r="C11" s="1" t="s">
        <v>66</v>
      </c>
      <c r="Q11" s="6">
        <v>0</v>
      </c>
      <c r="R11" s="6">
        <v>876421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1517400</v>
      </c>
      <c r="AA11" s="6">
        <v>2393821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259200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259200</v>
      </c>
      <c r="AQ11" s="6">
        <v>380756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3033777</v>
      </c>
      <c r="AZ11" s="6">
        <v>1236264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1236264</v>
      </c>
      <c r="BG11" s="6">
        <v>0</v>
      </c>
      <c r="BH11" s="6">
        <v>0</v>
      </c>
      <c r="BI11" s="6">
        <v>129494</v>
      </c>
      <c r="BJ11" s="6">
        <v>174509</v>
      </c>
      <c r="BK11" s="6">
        <v>67382</v>
      </c>
      <c r="BL11" s="6">
        <v>371385</v>
      </c>
      <c r="BM11" s="6">
        <v>0</v>
      </c>
      <c r="BN11" s="6">
        <v>0</v>
      </c>
      <c r="BO11" s="6">
        <v>256184</v>
      </c>
      <c r="BP11" s="6">
        <v>256184</v>
      </c>
      <c r="BQ11" s="6">
        <v>260550</v>
      </c>
      <c r="BR11" s="6">
        <v>0</v>
      </c>
      <c r="BS11" s="6">
        <v>0</v>
      </c>
      <c r="BT11" s="6">
        <v>0</v>
      </c>
      <c r="BU11" s="6">
        <v>260550</v>
      </c>
      <c r="BV11" s="6">
        <v>0</v>
      </c>
      <c r="BW11" s="6">
        <v>203210</v>
      </c>
      <c r="BX11" s="6">
        <v>0</v>
      </c>
      <c r="BY11" s="6">
        <v>0</v>
      </c>
      <c r="BZ11" s="6">
        <v>0</v>
      </c>
      <c r="CA11" s="6">
        <v>2327592</v>
      </c>
      <c r="CB11" s="6">
        <v>67245</v>
      </c>
      <c r="CC11" s="6">
        <v>203210</v>
      </c>
      <c r="CD11" s="6">
        <f t="shared" si="2"/>
        <v>2057137</v>
      </c>
    </row>
    <row r="12" spans="1:82" ht="12.75">
      <c r="A12" s="1" t="s">
        <v>67</v>
      </c>
      <c r="B12" s="1" t="s">
        <v>68</v>
      </c>
      <c r="C12" s="1" t="s">
        <v>69</v>
      </c>
      <c r="Q12" s="6">
        <v>0</v>
      </c>
      <c r="R12" s="6">
        <v>8000</v>
      </c>
      <c r="S12" s="6">
        <v>0</v>
      </c>
      <c r="T12" s="6">
        <v>1933380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1941380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18031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1959411</v>
      </c>
      <c r="AZ12" s="6">
        <v>919641</v>
      </c>
      <c r="BA12" s="6">
        <v>0</v>
      </c>
      <c r="BB12" s="6">
        <v>0</v>
      </c>
      <c r="BC12" s="6">
        <v>0</v>
      </c>
      <c r="BD12" s="6">
        <v>15625</v>
      </c>
      <c r="BE12" s="6">
        <v>0</v>
      </c>
      <c r="BF12" s="6">
        <v>935266</v>
      </c>
      <c r="BG12" s="6">
        <v>195523</v>
      </c>
      <c r="BH12" s="6">
        <v>72176</v>
      </c>
      <c r="BI12" s="6">
        <v>375672</v>
      </c>
      <c r="BJ12" s="6">
        <v>0</v>
      </c>
      <c r="BK12" s="6">
        <v>0</v>
      </c>
      <c r="BL12" s="6">
        <v>643370</v>
      </c>
      <c r="BM12" s="6">
        <v>36377</v>
      </c>
      <c r="BN12" s="6">
        <v>203</v>
      </c>
      <c r="BO12" s="6">
        <v>68480</v>
      </c>
      <c r="BP12" s="6">
        <v>105060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109950</v>
      </c>
      <c r="BY12" s="6">
        <v>0</v>
      </c>
      <c r="BZ12" s="6">
        <v>0</v>
      </c>
      <c r="CA12" s="6">
        <v>1793646</v>
      </c>
      <c r="CB12" s="6">
        <v>5000</v>
      </c>
      <c r="CC12" s="6">
        <v>0</v>
      </c>
      <c r="CD12" s="6">
        <f t="shared" si="2"/>
        <v>1788646</v>
      </c>
    </row>
    <row r="13" spans="1:82" ht="12.75">
      <c r="A13" s="1" t="s">
        <v>67</v>
      </c>
      <c r="B13" s="1" t="s">
        <v>70</v>
      </c>
      <c r="C13" s="1" t="s">
        <v>71</v>
      </c>
      <c r="Q13" s="6">
        <v>0</v>
      </c>
      <c r="R13" s="6">
        <v>40000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2123250</v>
      </c>
      <c r="AA13" s="6">
        <v>2163250</v>
      </c>
      <c r="AB13" s="6">
        <v>0</v>
      </c>
      <c r="AC13" s="6">
        <v>12265</v>
      </c>
      <c r="AD13" s="6">
        <v>0</v>
      </c>
      <c r="AE13" s="6">
        <v>0</v>
      </c>
      <c r="AF13" s="6">
        <v>0</v>
      </c>
      <c r="AG13" s="6">
        <v>0</v>
      </c>
      <c r="AH13" s="6">
        <v>28800</v>
      </c>
      <c r="AI13" s="6">
        <v>2156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43221</v>
      </c>
      <c r="AQ13" s="6">
        <v>87259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2293730</v>
      </c>
      <c r="AZ13" s="6">
        <v>946995</v>
      </c>
      <c r="BA13" s="6">
        <v>55716</v>
      </c>
      <c r="BB13" s="6">
        <v>0</v>
      </c>
      <c r="BC13" s="6">
        <v>0</v>
      </c>
      <c r="BD13" s="6">
        <v>14467</v>
      </c>
      <c r="BE13" s="6">
        <v>3000</v>
      </c>
      <c r="BF13" s="6">
        <v>1020178</v>
      </c>
      <c r="BG13" s="6">
        <v>96104</v>
      </c>
      <c r="BH13" s="6">
        <v>61634</v>
      </c>
      <c r="BI13" s="6">
        <v>372500</v>
      </c>
      <c r="BJ13" s="6">
        <v>0</v>
      </c>
      <c r="BK13" s="6">
        <v>0</v>
      </c>
      <c r="BL13" s="6">
        <v>530238</v>
      </c>
      <c r="BM13" s="6">
        <v>73274</v>
      </c>
      <c r="BN13" s="6">
        <v>35054</v>
      </c>
      <c r="BO13" s="6">
        <v>291171</v>
      </c>
      <c r="BP13" s="6">
        <v>399499</v>
      </c>
      <c r="BQ13" s="6">
        <v>69759</v>
      </c>
      <c r="BR13" s="6">
        <v>0</v>
      </c>
      <c r="BS13" s="6">
        <v>0</v>
      </c>
      <c r="BT13" s="6">
        <v>0</v>
      </c>
      <c r="BU13" s="6">
        <v>69759</v>
      </c>
      <c r="BV13" s="6">
        <v>70000</v>
      </c>
      <c r="BW13" s="6">
        <v>0</v>
      </c>
      <c r="BX13" s="6">
        <v>0</v>
      </c>
      <c r="BY13" s="6">
        <v>0</v>
      </c>
      <c r="BZ13" s="6">
        <v>0</v>
      </c>
      <c r="CA13" s="6">
        <v>2089673</v>
      </c>
      <c r="CB13" s="6">
        <v>104000</v>
      </c>
      <c r="CC13" s="6">
        <v>0</v>
      </c>
      <c r="CD13" s="6">
        <f t="shared" si="2"/>
        <v>1985673</v>
      </c>
    </row>
    <row r="14" spans="1:82" ht="12.75">
      <c r="A14" s="1" t="s">
        <v>72</v>
      </c>
      <c r="B14" s="1" t="s">
        <v>73</v>
      </c>
      <c r="C14" s="1" t="s">
        <v>74</v>
      </c>
      <c r="Q14" s="14">
        <v>0</v>
      </c>
      <c r="R14" s="14">
        <v>160000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409072</v>
      </c>
      <c r="AA14" s="14">
        <v>569072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569072</v>
      </c>
      <c r="AZ14" s="14">
        <v>258051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258051</v>
      </c>
      <c r="BG14" s="14">
        <v>82298</v>
      </c>
      <c r="BH14" s="14">
        <v>13050</v>
      </c>
      <c r="BI14" s="14">
        <v>30775</v>
      </c>
      <c r="BJ14" s="14">
        <v>0</v>
      </c>
      <c r="BK14" s="14">
        <v>0</v>
      </c>
      <c r="BL14" s="14">
        <v>126122</v>
      </c>
      <c r="BM14" s="14">
        <v>2880</v>
      </c>
      <c r="BN14" s="14">
        <v>0</v>
      </c>
      <c r="BO14" s="14">
        <v>51237</v>
      </c>
      <c r="BP14" s="14">
        <v>54117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128190</v>
      </c>
      <c r="BX14" s="14">
        <v>0</v>
      </c>
      <c r="BY14" s="14">
        <v>0</v>
      </c>
      <c r="BZ14" s="14">
        <v>0</v>
      </c>
      <c r="CA14" s="14">
        <v>566480</v>
      </c>
      <c r="CB14" s="14">
        <v>6500</v>
      </c>
      <c r="CC14" s="14">
        <v>128190</v>
      </c>
      <c r="CD14" s="14">
        <f t="shared" si="2"/>
        <v>431790</v>
      </c>
    </row>
    <row r="15" spans="3:82" ht="12.75">
      <c r="C15" s="15" t="s">
        <v>107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>
        <f>SUM(Q7:Q14)</f>
        <v>0</v>
      </c>
      <c r="R15" s="17">
        <f aca="true" t="shared" si="3" ref="R15:CC15">SUM(R7:R14)</f>
        <v>1399249</v>
      </c>
      <c r="S15" s="17">
        <f t="shared" si="3"/>
        <v>0</v>
      </c>
      <c r="T15" s="17">
        <f t="shared" si="3"/>
        <v>3013130</v>
      </c>
      <c r="U15" s="17">
        <f t="shared" si="3"/>
        <v>0</v>
      </c>
      <c r="V15" s="17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6851092</v>
      </c>
      <c r="AA15" s="17">
        <f t="shared" si="3"/>
        <v>11263471</v>
      </c>
      <c r="AB15" s="17">
        <f t="shared" si="3"/>
        <v>0</v>
      </c>
      <c r="AC15" s="17">
        <f t="shared" si="3"/>
        <v>18755</v>
      </c>
      <c r="AD15" s="17">
        <f t="shared" si="3"/>
        <v>34356</v>
      </c>
      <c r="AE15" s="17">
        <f t="shared" si="3"/>
        <v>0</v>
      </c>
      <c r="AF15" s="17">
        <f t="shared" si="3"/>
        <v>0</v>
      </c>
      <c r="AG15" s="17">
        <f t="shared" si="3"/>
        <v>0</v>
      </c>
      <c r="AH15" s="17">
        <f t="shared" si="3"/>
        <v>394508</v>
      </c>
      <c r="AI15" s="17">
        <f t="shared" si="3"/>
        <v>2156</v>
      </c>
      <c r="AJ15" s="17">
        <f t="shared" si="3"/>
        <v>0</v>
      </c>
      <c r="AK15" s="17">
        <f t="shared" si="3"/>
        <v>368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450143</v>
      </c>
      <c r="AQ15" s="17">
        <f t="shared" si="3"/>
        <v>778416</v>
      </c>
      <c r="AR15" s="17">
        <f t="shared" si="3"/>
        <v>140236</v>
      </c>
      <c r="AS15" s="17">
        <f t="shared" si="3"/>
        <v>0</v>
      </c>
      <c r="AT15" s="17">
        <f t="shared" si="3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140236</v>
      </c>
      <c r="AY15" s="17">
        <f t="shared" si="3"/>
        <v>12632266</v>
      </c>
      <c r="AZ15" s="17">
        <f t="shared" si="3"/>
        <v>5194498</v>
      </c>
      <c r="BA15" s="17">
        <f t="shared" si="3"/>
        <v>140620</v>
      </c>
      <c r="BB15" s="17">
        <f t="shared" si="3"/>
        <v>0</v>
      </c>
      <c r="BC15" s="17">
        <f t="shared" si="3"/>
        <v>0</v>
      </c>
      <c r="BD15" s="17">
        <f t="shared" si="3"/>
        <v>40745</v>
      </c>
      <c r="BE15" s="17">
        <f t="shared" si="3"/>
        <v>318745</v>
      </c>
      <c r="BF15" s="17">
        <f t="shared" si="3"/>
        <v>5694607</v>
      </c>
      <c r="BG15" s="17">
        <f t="shared" si="3"/>
        <v>556898</v>
      </c>
      <c r="BH15" s="17">
        <f t="shared" si="3"/>
        <v>280785</v>
      </c>
      <c r="BI15" s="17">
        <f t="shared" si="3"/>
        <v>1338144</v>
      </c>
      <c r="BJ15" s="17">
        <f t="shared" si="3"/>
        <v>249208</v>
      </c>
      <c r="BK15" s="17">
        <f t="shared" si="3"/>
        <v>68582</v>
      </c>
      <c r="BL15" s="17">
        <f t="shared" si="3"/>
        <v>2493615</v>
      </c>
      <c r="BM15" s="17">
        <f t="shared" si="3"/>
        <v>278617</v>
      </c>
      <c r="BN15" s="17">
        <f t="shared" si="3"/>
        <v>171633</v>
      </c>
      <c r="BO15" s="17">
        <f t="shared" si="3"/>
        <v>949541</v>
      </c>
      <c r="BP15" s="17">
        <f t="shared" si="3"/>
        <v>1399791</v>
      </c>
      <c r="BQ15" s="17">
        <f t="shared" si="3"/>
        <v>400546</v>
      </c>
      <c r="BR15" s="17">
        <f t="shared" si="3"/>
        <v>0</v>
      </c>
      <c r="BS15" s="17">
        <f t="shared" si="3"/>
        <v>300</v>
      </c>
      <c r="BT15" s="17">
        <f t="shared" si="3"/>
        <v>0</v>
      </c>
      <c r="BU15" s="17">
        <f t="shared" si="3"/>
        <v>400846</v>
      </c>
      <c r="BV15" s="17">
        <f t="shared" si="3"/>
        <v>210236</v>
      </c>
      <c r="BW15" s="17">
        <f t="shared" si="3"/>
        <v>770701</v>
      </c>
      <c r="BX15" s="17">
        <f t="shared" si="3"/>
        <v>109950</v>
      </c>
      <c r="BY15" s="17">
        <f t="shared" si="3"/>
        <v>0</v>
      </c>
      <c r="BZ15" s="17">
        <f t="shared" si="3"/>
        <v>0</v>
      </c>
      <c r="CA15" s="17">
        <f t="shared" si="3"/>
        <v>11079745</v>
      </c>
      <c r="CB15" s="17">
        <f t="shared" si="3"/>
        <v>368285</v>
      </c>
      <c r="CC15" s="17">
        <f t="shared" si="3"/>
        <v>770701</v>
      </c>
      <c r="CD15" s="17">
        <f>SUM(CD7:CD14)</f>
        <v>9940759</v>
      </c>
    </row>
  </sheetData>
  <mergeCells count="3">
    <mergeCell ref="A2:V2"/>
    <mergeCell ref="A3:V3"/>
    <mergeCell ref="A1:V1"/>
  </mergeCells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bgoff</cp:lastModifiedBy>
  <dcterms:created xsi:type="dcterms:W3CDTF">2007-02-26T15:14:38Z</dcterms:created>
  <dcterms:modified xsi:type="dcterms:W3CDTF">2007-02-26T16:25:49Z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