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1-1" sheetId="1" r:id="rId1"/>
    <sheet name="Ins Eligibles Y" sheetId="2" r:id="rId2"/>
  </sheets>
  <definedNames/>
  <calcPr fullCalcOnLoad="1"/>
</workbook>
</file>

<file path=xl/sharedStrings.xml><?xml version="1.0" encoding="utf-8"?>
<sst xmlns="http://schemas.openxmlformats.org/spreadsheetml/2006/main" count="2011" uniqueCount="518">
  <si>
    <t xml:space="preserve">0101000                       </t>
  </si>
  <si>
    <t xml:space="preserve">DEWITT SCHOOL DISTRICT        </t>
  </si>
  <si>
    <t xml:space="preserve">0104000                       </t>
  </si>
  <si>
    <t xml:space="preserve">STUTTGART SCHOOL DISTRICT     </t>
  </si>
  <si>
    <t xml:space="preserve">0201000                       </t>
  </si>
  <si>
    <t xml:space="preserve">CROSSETT SCHOOL DISTRICT      </t>
  </si>
  <si>
    <t xml:space="preserve">0203000                       </t>
  </si>
  <si>
    <t xml:space="preserve">HAMBURG SCHOOL DISTRICT       </t>
  </si>
  <si>
    <t xml:space="preserve">0302000                       </t>
  </si>
  <si>
    <t xml:space="preserve">COTTER SCHOOL DISTRICT        </t>
  </si>
  <si>
    <t xml:space="preserve">0303000                       </t>
  </si>
  <si>
    <t xml:space="preserve">MOUNTAIN HOME SCHOOL DISTRICT </t>
  </si>
  <si>
    <t xml:space="preserve">0304000                       </t>
  </si>
  <si>
    <t xml:space="preserve">NORFORK SCHOOL DISTRICT       </t>
  </si>
  <si>
    <t xml:space="preserve">0401000                       </t>
  </si>
  <si>
    <t xml:space="preserve">BENTONVILLE SCHOOL DISTRICT   </t>
  </si>
  <si>
    <t xml:space="preserve">0402000                       </t>
  </si>
  <si>
    <t xml:space="preserve">DECATUR SCHOOL DISTRICT       </t>
  </si>
  <si>
    <t xml:space="preserve">0403000                       </t>
  </si>
  <si>
    <t xml:space="preserve">GENTRY SCHOOL DISTRICT        </t>
  </si>
  <si>
    <t xml:space="preserve">0404000                       </t>
  </si>
  <si>
    <t xml:space="preserve">GRAVETTE SCHOOL DISTRICT      </t>
  </si>
  <si>
    <t xml:space="preserve">0405000                       </t>
  </si>
  <si>
    <t xml:space="preserve">ROGERS SCHOOL DISTRICT        </t>
  </si>
  <si>
    <t xml:space="preserve">0406000                       </t>
  </si>
  <si>
    <t>SILOAM SPRINGS SCHOOL DISTRICT</t>
  </si>
  <si>
    <t xml:space="preserve">0407000                       </t>
  </si>
  <si>
    <t xml:space="preserve">PEA RIDGE SCHOOL DISTRICT     </t>
  </si>
  <si>
    <t xml:space="preserve">0501000                       </t>
  </si>
  <si>
    <t xml:space="preserve">ALPENA SCHOOL DISTRICT        </t>
  </si>
  <si>
    <t xml:space="preserve">0502000                       </t>
  </si>
  <si>
    <t xml:space="preserve">BERGMAN SCHOOL DISTRICT       </t>
  </si>
  <si>
    <t xml:space="preserve">0503000                       </t>
  </si>
  <si>
    <t xml:space="preserve">HARRISON SCHOOL DISTRICT      </t>
  </si>
  <si>
    <t xml:space="preserve">0504000                       </t>
  </si>
  <si>
    <t xml:space="preserve">OMAHA SCHOOL DISTRICT         </t>
  </si>
  <si>
    <t xml:space="preserve">0505000                       </t>
  </si>
  <si>
    <t>VALLEY SPRINGS SCHOOL DISTRICT</t>
  </si>
  <si>
    <t xml:space="preserve">0506000                       </t>
  </si>
  <si>
    <t xml:space="preserve">LEAD HILL SCHOOL DISTRICT     </t>
  </si>
  <si>
    <t xml:space="preserve">0601000                       </t>
  </si>
  <si>
    <t xml:space="preserve">HERMITAGE SCHOOL DISTRICT     </t>
  </si>
  <si>
    <t xml:space="preserve">0602000                       </t>
  </si>
  <si>
    <t xml:space="preserve">WARREN SCHOOL DISTRICT        </t>
  </si>
  <si>
    <t xml:space="preserve">0701000                       </t>
  </si>
  <si>
    <t xml:space="preserve">HAMPTON SCHOOL DISTRICT       </t>
  </si>
  <si>
    <t xml:space="preserve">0801000                       </t>
  </si>
  <si>
    <t xml:space="preserve">BERRYVILLE SCHOOL DISTRICT    </t>
  </si>
  <si>
    <t xml:space="preserve">0802000                       </t>
  </si>
  <si>
    <t>EUREKA SPRINGS SCHOOL DISTRICT</t>
  </si>
  <si>
    <t xml:space="preserve">0803000                       </t>
  </si>
  <si>
    <t xml:space="preserve">GREEN FOREST SCHOOL DISTRICT  </t>
  </si>
  <si>
    <t xml:space="preserve">0901000                       </t>
  </si>
  <si>
    <t xml:space="preserve">DERMOTT SCHOOL DISTRICT       </t>
  </si>
  <si>
    <t xml:space="preserve">0903000                       </t>
  </si>
  <si>
    <t xml:space="preserve">LAKESIDE SCHOOL DISTRICT      </t>
  </si>
  <si>
    <t xml:space="preserve">1002000                       </t>
  </si>
  <si>
    <t xml:space="preserve">ARKADELPHIA SCHOOL DISTRICT   </t>
  </si>
  <si>
    <t xml:space="preserve">1003000                       </t>
  </si>
  <si>
    <t xml:space="preserve">GURDON SCHOOL DISTRICT        </t>
  </si>
  <si>
    <t xml:space="preserve">1101000                       </t>
  </si>
  <si>
    <t xml:space="preserve">CORNING SCHOOL DISTRICT       </t>
  </si>
  <si>
    <t xml:space="preserve">1104000                       </t>
  </si>
  <si>
    <t xml:space="preserve">PIGGOTT SCHOOL DISTRICT       </t>
  </si>
  <si>
    <t xml:space="preserve">1106000                       </t>
  </si>
  <si>
    <t xml:space="preserve">RECTOR SCHOOL DISTRICT        </t>
  </si>
  <si>
    <t xml:space="preserve">1201000                       </t>
  </si>
  <si>
    <t xml:space="preserve">CONCORD SCHOOL DISTRICT       </t>
  </si>
  <si>
    <t xml:space="preserve">1202000                       </t>
  </si>
  <si>
    <t xml:space="preserve">HEBER SPRINGS SCHOOL DISTRICT </t>
  </si>
  <si>
    <t xml:space="preserve">1203000                       </t>
  </si>
  <si>
    <t xml:space="preserve">QUITMAN SCHOOL DISTRICT       </t>
  </si>
  <si>
    <t xml:space="preserve">1204000                       </t>
  </si>
  <si>
    <t xml:space="preserve">WEST SIDE SCHOOL DISTRICT     </t>
  </si>
  <si>
    <t xml:space="preserve">1304000                       </t>
  </si>
  <si>
    <t xml:space="preserve">WOODLAWN SCHOOL DISTRICT      </t>
  </si>
  <si>
    <t xml:space="preserve">1305000                       </t>
  </si>
  <si>
    <t xml:space="preserve">CLEVELAND COUNTY SCHOOL DIST. </t>
  </si>
  <si>
    <t xml:space="preserve">1402000                       </t>
  </si>
  <si>
    <t xml:space="preserve">MAGNOLIA SCHOOL DISTRICT      </t>
  </si>
  <si>
    <t xml:space="preserve">1408000                       </t>
  </si>
  <si>
    <t>EMERSON-TAYLOR SCHOOL DISTRICT</t>
  </si>
  <si>
    <t xml:space="preserve">1503000                       </t>
  </si>
  <si>
    <t xml:space="preserve">NEMO VISTA SCHOOL DISTRICT    </t>
  </si>
  <si>
    <t xml:space="preserve">1505000                       </t>
  </si>
  <si>
    <t xml:space="preserve">WONDERVIEW SCHOOL DISTRICT    </t>
  </si>
  <si>
    <t xml:space="preserve">1507000                       </t>
  </si>
  <si>
    <t>SO. CONWAY CO. SCHOOL DISTRICT</t>
  </si>
  <si>
    <t xml:space="preserve">1601000                       </t>
  </si>
  <si>
    <t xml:space="preserve">BAY SCHOOL DISTRICT           </t>
  </si>
  <si>
    <t xml:space="preserve">1602000                       </t>
  </si>
  <si>
    <t>WESTSIDE CONS. SCHOOL DISTRICT</t>
  </si>
  <si>
    <t xml:space="preserve">1603000                       </t>
  </si>
  <si>
    <t xml:space="preserve">BROOKLAND SCHOOL DISTRICT     </t>
  </si>
  <si>
    <t xml:space="preserve">1605000                       </t>
  </si>
  <si>
    <t>BUFFALO IS. CENTRAL SCH. DIST.</t>
  </si>
  <si>
    <t xml:space="preserve">1608000                       </t>
  </si>
  <si>
    <t xml:space="preserve">JONESBORO SCHOOL DISTRICT     </t>
  </si>
  <si>
    <t xml:space="preserve">1611000                       </t>
  </si>
  <si>
    <t xml:space="preserve">NETTLETON SCHOOL DISTRICT     </t>
  </si>
  <si>
    <t xml:space="preserve">1612000                       </t>
  </si>
  <si>
    <t xml:space="preserve">VALLEY VIEW SCHOOL DISTRICT   </t>
  </si>
  <si>
    <t xml:space="preserve">1613000                       </t>
  </si>
  <si>
    <t xml:space="preserve">RIVERSIDE SCHOOL DISTRICT     </t>
  </si>
  <si>
    <t xml:space="preserve">1701000                       </t>
  </si>
  <si>
    <t xml:space="preserve">ALMA SCHOOL DISTRICT          </t>
  </si>
  <si>
    <t xml:space="preserve">1702000                       </t>
  </si>
  <si>
    <t xml:space="preserve">CEDARVILLE SCHOOL DISTRICT    </t>
  </si>
  <si>
    <t xml:space="preserve">1703000                       </t>
  </si>
  <si>
    <t xml:space="preserve">MOUNTAINBURG SCHOOL DISTRICT  </t>
  </si>
  <si>
    <t xml:space="preserve">1704000                       </t>
  </si>
  <si>
    <t xml:space="preserve">MULBERRY SCHOOL DISTRICT      </t>
  </si>
  <si>
    <t xml:space="preserve">1705000                       </t>
  </si>
  <si>
    <t xml:space="preserve">VAN BUREN SCHOOL DISTRICT     </t>
  </si>
  <si>
    <t xml:space="preserve">1802000                       </t>
  </si>
  <si>
    <t xml:space="preserve">EARLE SCHOOL DISTRICT         </t>
  </si>
  <si>
    <t xml:space="preserve">1803000                       </t>
  </si>
  <si>
    <t xml:space="preserve">WEST MEMPHIS SCHOOL DISTRICT  </t>
  </si>
  <si>
    <t xml:space="preserve">1804000                       </t>
  </si>
  <si>
    <t xml:space="preserve">MARION SCHOOL DISTRICT        </t>
  </si>
  <si>
    <t xml:space="preserve">1805000                       </t>
  </si>
  <si>
    <t xml:space="preserve">TURRELL SCHOOL DISTRICT       </t>
  </si>
  <si>
    <t xml:space="preserve">1901000                       </t>
  </si>
  <si>
    <t xml:space="preserve">CROSS COUNTY SCHOOL DISTRICT  </t>
  </si>
  <si>
    <t xml:space="preserve">1905000                       </t>
  </si>
  <si>
    <t xml:space="preserve">WYNNE SCHOOL DISTRICT         </t>
  </si>
  <si>
    <t xml:space="preserve">2002000                       </t>
  </si>
  <si>
    <t xml:space="preserve">FORDYCE SCHOOL DISTRICT       </t>
  </si>
  <si>
    <t xml:space="preserve">2104000                       </t>
  </si>
  <si>
    <t xml:space="preserve">DUMAS SCHOOL DISTRICT         </t>
  </si>
  <si>
    <t xml:space="preserve">2105000                       </t>
  </si>
  <si>
    <t xml:space="preserve">MCGEHEE SCHOOL DISTRICT       </t>
  </si>
  <si>
    <t xml:space="preserve">2202000                       </t>
  </si>
  <si>
    <t xml:space="preserve">DREW CENTRAL SCHOOL DISTRICT  </t>
  </si>
  <si>
    <t xml:space="preserve">2203000                       </t>
  </si>
  <si>
    <t xml:space="preserve">MONTICELLO SCHOOL DISTRICT    </t>
  </si>
  <si>
    <t xml:space="preserve">2301000                       </t>
  </si>
  <si>
    <t xml:space="preserve">CONWAY SCHOOL DISTRICT        </t>
  </si>
  <si>
    <t xml:space="preserve">2303000                       </t>
  </si>
  <si>
    <t xml:space="preserve">GREENBRIER SCHOOL DISTRICT    </t>
  </si>
  <si>
    <t xml:space="preserve">2304000                       </t>
  </si>
  <si>
    <t xml:space="preserve">GUY-PERKINS SCHOOL DISTRICT   </t>
  </si>
  <si>
    <t xml:space="preserve">2305000                       </t>
  </si>
  <si>
    <t xml:space="preserve">MAYFLOWER SCHOOL DISTRICT     </t>
  </si>
  <si>
    <t xml:space="preserve">2306000                       </t>
  </si>
  <si>
    <t xml:space="preserve">MT. VERNON/ENOLA SCHOOL DIST. </t>
  </si>
  <si>
    <t xml:space="preserve">2307000                       </t>
  </si>
  <si>
    <t xml:space="preserve">VILONIA SCHOOL DISTRICT       </t>
  </si>
  <si>
    <t xml:space="preserve">2402000                       </t>
  </si>
  <si>
    <t xml:space="preserve">CHARLESTON SCHOOL DISTRICT    </t>
  </si>
  <si>
    <t xml:space="preserve">2403000                       </t>
  </si>
  <si>
    <t xml:space="preserve">COUNTY LINE SCHOOL DISTRICT   </t>
  </si>
  <si>
    <t xml:space="preserve">2404000                       </t>
  </si>
  <si>
    <t xml:space="preserve">OZARK SCHOOL DISTRICT         </t>
  </si>
  <si>
    <t xml:space="preserve">2501000                       </t>
  </si>
  <si>
    <t>MAMMOTH SPRING SCHOOL DISTRICT</t>
  </si>
  <si>
    <t xml:space="preserve">2502000                       </t>
  </si>
  <si>
    <t xml:space="preserve">SALEM SCHOOL DISTRICT         </t>
  </si>
  <si>
    <t xml:space="preserve">2503000                       </t>
  </si>
  <si>
    <t xml:space="preserve">VIOLA SCHOOL DISTRICT         </t>
  </si>
  <si>
    <t xml:space="preserve">2601000                       </t>
  </si>
  <si>
    <t>CUTTER-MORNING STAR SCH. DIST.</t>
  </si>
  <si>
    <t xml:space="preserve">2602000                       </t>
  </si>
  <si>
    <t xml:space="preserve">FOUNTAIN LAKE SCHOOL DISTRICT </t>
  </si>
  <si>
    <t xml:space="preserve">2603000                       </t>
  </si>
  <si>
    <t xml:space="preserve">HOT SPRINGS SCHOOL DISTRICT   </t>
  </si>
  <si>
    <t xml:space="preserve">2604000                       </t>
  </si>
  <si>
    <t xml:space="preserve">JESSIEVILLE SCHOOL DISTRICT   </t>
  </si>
  <si>
    <t xml:space="preserve">2605000                       </t>
  </si>
  <si>
    <t xml:space="preserve">LAKE HAMILTON SCHOOL DISTRICT </t>
  </si>
  <si>
    <t xml:space="preserve">2606000                       </t>
  </si>
  <si>
    <t xml:space="preserve">2607000                       </t>
  </si>
  <si>
    <t xml:space="preserve">MOUNTAIN PINE SCHOOL DISTRICT </t>
  </si>
  <si>
    <t xml:space="preserve">2703000                       </t>
  </si>
  <si>
    <t xml:space="preserve">POYEN SCHOOL DISTRICT         </t>
  </si>
  <si>
    <t xml:space="preserve">2705000                       </t>
  </si>
  <si>
    <t xml:space="preserve">SHERIDAN SCHOOL DISTRICT      </t>
  </si>
  <si>
    <t xml:space="preserve">2803000                       </t>
  </si>
  <si>
    <t xml:space="preserve">MARMADUKE SCHOOL DISTRICT     </t>
  </si>
  <si>
    <t xml:space="preserve">2807000                       </t>
  </si>
  <si>
    <t xml:space="preserve">GREENE CO. TECH SCHOOL DIST.  </t>
  </si>
  <si>
    <t xml:space="preserve">2808000                       </t>
  </si>
  <si>
    <t xml:space="preserve">PARAGOULD SCHOOL DISTRICT     </t>
  </si>
  <si>
    <t xml:space="preserve">2901000                       </t>
  </si>
  <si>
    <t xml:space="preserve">BLEVINS SCHOOL DISTRICT       </t>
  </si>
  <si>
    <t xml:space="preserve">2903000                       </t>
  </si>
  <si>
    <t xml:space="preserve">HOPE SCHOOL DISTRICT          </t>
  </si>
  <si>
    <t xml:space="preserve">2906000                       </t>
  </si>
  <si>
    <t xml:space="preserve">SPRING HILL SCHOOL DISTRICT   </t>
  </si>
  <si>
    <t xml:space="preserve">3001000                       </t>
  </si>
  <si>
    <t xml:space="preserve">BISMARCK SCHOOL DISTRICT      </t>
  </si>
  <si>
    <t xml:space="preserve">3002000                       </t>
  </si>
  <si>
    <t xml:space="preserve">GLEN ROSE SCHOOL DISTRICT     </t>
  </si>
  <si>
    <t xml:space="preserve">3003000                       </t>
  </si>
  <si>
    <t xml:space="preserve">MAGNET COVE SCHOOL DIST.      </t>
  </si>
  <si>
    <t xml:space="preserve">3004000                       </t>
  </si>
  <si>
    <t xml:space="preserve">MALVERN SCHOOL DISTRICT       </t>
  </si>
  <si>
    <t xml:space="preserve">3005000                       </t>
  </si>
  <si>
    <t xml:space="preserve">OUACHITA SCHOOL DISTRICT      </t>
  </si>
  <si>
    <t xml:space="preserve">3102000                       </t>
  </si>
  <si>
    <t xml:space="preserve">DIERKS SCHOOL DISTRICT        </t>
  </si>
  <si>
    <t xml:space="preserve">3104000                       </t>
  </si>
  <si>
    <t xml:space="preserve">MINERAL SPRINGS SCHOOL DIST.  </t>
  </si>
  <si>
    <t xml:space="preserve">3105000                       </t>
  </si>
  <si>
    <t xml:space="preserve">NASHVILLE SCHOOL DISTRICT     </t>
  </si>
  <si>
    <t xml:space="preserve">3201000                       </t>
  </si>
  <si>
    <t xml:space="preserve">BATESVILLE SCHOOL DISTRICT    </t>
  </si>
  <si>
    <t xml:space="preserve">3203000                       </t>
  </si>
  <si>
    <t xml:space="preserve">CUSHMAN SCHOOL DISTRICT       </t>
  </si>
  <si>
    <t xml:space="preserve">3209000                       </t>
  </si>
  <si>
    <t xml:space="preserve">SOUTHSIDE SCHOOL DISTRICT     </t>
  </si>
  <si>
    <t xml:space="preserve">3211000                       </t>
  </si>
  <si>
    <t xml:space="preserve">MIDLAND SCHOOL DISTRICT       </t>
  </si>
  <si>
    <t xml:space="preserve">3212000                       </t>
  </si>
  <si>
    <t xml:space="preserve">CEDAR RIDGE SCHOOL DISTRICT   </t>
  </si>
  <si>
    <t xml:space="preserve">3301000                       </t>
  </si>
  <si>
    <t xml:space="preserve">CALICO ROCK SCHOOL DISTRICT   </t>
  </si>
  <si>
    <t xml:space="preserve">3302000                       </t>
  </si>
  <si>
    <t xml:space="preserve">MELBOURNE SCHOOL DISTRICT     </t>
  </si>
  <si>
    <t xml:space="preserve">3306000                       </t>
  </si>
  <si>
    <t xml:space="preserve">IZARD CO. CONS. SCHOOL DIST.  </t>
  </si>
  <si>
    <t xml:space="preserve">3403000                       </t>
  </si>
  <si>
    <t xml:space="preserve">NEWPORT SCHOOL DISTRICT       </t>
  </si>
  <si>
    <t xml:space="preserve">3405000                       </t>
  </si>
  <si>
    <t xml:space="preserve">JACKSON CO. SCHOOL DISTRICT   </t>
  </si>
  <si>
    <t xml:space="preserve">3502000                       </t>
  </si>
  <si>
    <t xml:space="preserve">DOLLARWAY SCHOOL DISTRICT     </t>
  </si>
  <si>
    <t xml:space="preserve">3505000                       </t>
  </si>
  <si>
    <t xml:space="preserve">PINE BLUFF SCHOOL DISTRICT    </t>
  </si>
  <si>
    <t xml:space="preserve">3509000                       </t>
  </si>
  <si>
    <t xml:space="preserve">WATSON CHAPEL SCHOOL DISTRICT </t>
  </si>
  <si>
    <t xml:space="preserve">3510000                       </t>
  </si>
  <si>
    <t xml:space="preserve">WHITE HALL SCHOOL DISTRICT    </t>
  </si>
  <si>
    <t xml:space="preserve">3601000                       </t>
  </si>
  <si>
    <t xml:space="preserve">CLARKSVILLE SCHOOL DISTRICT   </t>
  </si>
  <si>
    <t xml:space="preserve">3604000                       </t>
  </si>
  <si>
    <t xml:space="preserve">LAMAR SCHOOL DISTRICT         </t>
  </si>
  <si>
    <t xml:space="preserve">3606000                       </t>
  </si>
  <si>
    <t xml:space="preserve">WESTSIDE SCHOOL DISTRICT      </t>
  </si>
  <si>
    <t xml:space="preserve">3701000                       </t>
  </si>
  <si>
    <t xml:space="preserve">BRADLEY SCHOOL DISTRICT       </t>
  </si>
  <si>
    <t xml:space="preserve">3704000                       </t>
  </si>
  <si>
    <t>LAFAYETTE COUNTY SCHOOL DISTRI</t>
  </si>
  <si>
    <t xml:space="preserve">3804000                       </t>
  </si>
  <si>
    <t xml:space="preserve">HOXIE SCHOOL DISTRICT         </t>
  </si>
  <si>
    <t xml:space="preserve">3806000                       </t>
  </si>
  <si>
    <t xml:space="preserve">SLOAN-HENDRIX SCHOOL DIST.    </t>
  </si>
  <si>
    <t xml:space="preserve">3809000                       </t>
  </si>
  <si>
    <t xml:space="preserve">HILLCREST SCHOOL DISTRICT     </t>
  </si>
  <si>
    <t xml:space="preserve">3810000                       </t>
  </si>
  <si>
    <t>LAWRENCE COUNTY SCHOOL DISTRIC</t>
  </si>
  <si>
    <t xml:space="preserve">3904000                       </t>
  </si>
  <si>
    <t xml:space="preserve">LEE COUNTY SCHOOL DISTRICT    </t>
  </si>
  <si>
    <t xml:space="preserve">4003000                       </t>
  </si>
  <si>
    <t xml:space="preserve">STAR CITY SCHOOL DISTRICT     </t>
  </si>
  <si>
    <t xml:space="preserve">4101000                       </t>
  </si>
  <si>
    <t xml:space="preserve">ASHDOWN SCHOOL DISTRICT       </t>
  </si>
  <si>
    <t xml:space="preserve">4102000                       </t>
  </si>
  <si>
    <t xml:space="preserve">FOREMAN SCHOOL DISTRICT       </t>
  </si>
  <si>
    <t xml:space="preserve">4201000                       </t>
  </si>
  <si>
    <t xml:space="preserve">BOONEVILLE SCHOOL DISTRICT    </t>
  </si>
  <si>
    <t xml:space="preserve">4202000                       </t>
  </si>
  <si>
    <t xml:space="preserve">MAGAZINE SCHOOL DISTRICT      </t>
  </si>
  <si>
    <t xml:space="preserve">4203000                       </t>
  </si>
  <si>
    <t xml:space="preserve">PARIS SCHOOL DISTRICT         </t>
  </si>
  <si>
    <t xml:space="preserve">4204000                       </t>
  </si>
  <si>
    <t xml:space="preserve">SCRANTON SCHOOL DISTRICT      </t>
  </si>
  <si>
    <t xml:space="preserve">4301000                       </t>
  </si>
  <si>
    <t xml:space="preserve">LONOKE SCHOOL DISTRICT        </t>
  </si>
  <si>
    <t xml:space="preserve">4302000                       </t>
  </si>
  <si>
    <t xml:space="preserve">ENGLAND SCHOOL DISTRICT       </t>
  </si>
  <si>
    <t xml:space="preserve">4303000                       </t>
  </si>
  <si>
    <t xml:space="preserve">CARLISLE SCHOOL DISTRICT      </t>
  </si>
  <si>
    <t xml:space="preserve">4304000                       </t>
  </si>
  <si>
    <t xml:space="preserve">CABOT SCHOOL DISTRICT         </t>
  </si>
  <si>
    <t xml:space="preserve">4401000                       </t>
  </si>
  <si>
    <t xml:space="preserve">HUNTSVILLE SCHOOL DISTRICT    </t>
  </si>
  <si>
    <t xml:space="preserve">4501000                       </t>
  </si>
  <si>
    <t xml:space="preserve">FLIPPIN SCHOOL DISTRICT       </t>
  </si>
  <si>
    <t xml:space="preserve">4502000                       </t>
  </si>
  <si>
    <t xml:space="preserve">YELLVILLE-SUMMIT SCHOOL DIST. </t>
  </si>
  <si>
    <t xml:space="preserve">4602000                       </t>
  </si>
  <si>
    <t xml:space="preserve">GENOA CENTRAL SCHOOL DISTRICT </t>
  </si>
  <si>
    <t xml:space="preserve">4603000                       </t>
  </si>
  <si>
    <t xml:space="preserve">FOUKE SCHOOL DISTRICT         </t>
  </si>
  <si>
    <t xml:space="preserve">4605000                       </t>
  </si>
  <si>
    <t xml:space="preserve">TEXARKANA SCHOOL DISTRICT     </t>
  </si>
  <si>
    <t xml:space="preserve">4701000                       </t>
  </si>
  <si>
    <t xml:space="preserve">ARMOREL SCHOOL DISTRICT       </t>
  </si>
  <si>
    <t xml:space="preserve">4702000                       </t>
  </si>
  <si>
    <t xml:space="preserve">BLYTHEVILLE SCHOOL DISTRICT   </t>
  </si>
  <si>
    <t xml:space="preserve">4706000                       </t>
  </si>
  <si>
    <t xml:space="preserve">SO. MISS. COUNTY SCHOOL DIST. </t>
  </si>
  <si>
    <t xml:space="preserve">4708000                       </t>
  </si>
  <si>
    <t xml:space="preserve">GOSNELL SCHOOL DISTRICT       </t>
  </si>
  <si>
    <t xml:space="preserve">4712000                       </t>
  </si>
  <si>
    <t xml:space="preserve">MANILA SCHOOL DISTRICT        </t>
  </si>
  <si>
    <t xml:space="preserve">4713000                       </t>
  </si>
  <si>
    <t xml:space="preserve">OSCEOLA SCHOOL DISTRICT       </t>
  </si>
  <si>
    <t xml:space="preserve">4801000                       </t>
  </si>
  <si>
    <t xml:space="preserve">BRINKLEY SCHOOL DISTRICT      </t>
  </si>
  <si>
    <t xml:space="preserve">4802000                       </t>
  </si>
  <si>
    <t xml:space="preserve">CLARENDON SCHOOL DISTRICT     </t>
  </si>
  <si>
    <t xml:space="preserve">4901000                       </t>
  </si>
  <si>
    <t xml:space="preserve">CADDO HILLS SCHOOL DISTRICT   </t>
  </si>
  <si>
    <t xml:space="preserve">4902000                       </t>
  </si>
  <si>
    <t xml:space="preserve">MOUNT IDA SCHOOL DISTRICT     </t>
  </si>
  <si>
    <t xml:space="preserve">5006000                       </t>
  </si>
  <si>
    <t xml:space="preserve">PRESCOTT SCHOOL DISTRICT      </t>
  </si>
  <si>
    <t xml:space="preserve">5008000                       </t>
  </si>
  <si>
    <t xml:space="preserve">NEVADA SCHOOL DISTRICT        </t>
  </si>
  <si>
    <t xml:space="preserve">5102000                       </t>
  </si>
  <si>
    <t xml:space="preserve">JASPER SCHOOL DISTRICT        </t>
  </si>
  <si>
    <t xml:space="preserve">5106000                       </t>
  </si>
  <si>
    <t>DEER/MT. JUDEA SCHOOL DISTRICT</t>
  </si>
  <si>
    <t xml:space="preserve">5201000                       </t>
  </si>
  <si>
    <t xml:space="preserve">BEARDEN SCHOOL DISTRICT       </t>
  </si>
  <si>
    <t xml:space="preserve">5204000                       </t>
  </si>
  <si>
    <t xml:space="preserve">CAMDEN FAIRVIEW SCHOOL DIST.  </t>
  </si>
  <si>
    <t xml:space="preserve">5205000                       </t>
  </si>
  <si>
    <t xml:space="preserve">HARMONY GROVE SCHOOL DISTRICT </t>
  </si>
  <si>
    <t xml:space="preserve">5206000                       </t>
  </si>
  <si>
    <t xml:space="preserve">STEPHENS SCHOOL DISTRICT      </t>
  </si>
  <si>
    <t xml:space="preserve">5301000                       </t>
  </si>
  <si>
    <t xml:space="preserve">EAST END SCHOOL DISTRICT      </t>
  </si>
  <si>
    <t xml:space="preserve">5303000                       </t>
  </si>
  <si>
    <t xml:space="preserve">PERRYVILLE SCHOOL DISTRICT    </t>
  </si>
  <si>
    <t xml:space="preserve">5401000                       </t>
  </si>
  <si>
    <t xml:space="preserve">BARTON-LEXA SCHOOL DISTRICT   </t>
  </si>
  <si>
    <t xml:space="preserve">5403000                       </t>
  </si>
  <si>
    <t xml:space="preserve">HELENA/ W.HELENA SCHOOL DIST. </t>
  </si>
  <si>
    <t xml:space="preserve">5404000                       </t>
  </si>
  <si>
    <t xml:space="preserve">MARVELL SCHOOL DISTRICT       </t>
  </si>
  <si>
    <t xml:space="preserve">5501000                       </t>
  </si>
  <si>
    <t xml:space="preserve">DELIGHT SCHOOL DISTRICT       </t>
  </si>
  <si>
    <t xml:space="preserve">5502000                       </t>
  </si>
  <si>
    <t xml:space="preserve">CENTERPOINT SCHOOL DISTRICT   </t>
  </si>
  <si>
    <t xml:space="preserve">5503000                       </t>
  </si>
  <si>
    <t xml:space="preserve">KIRBY SCHOOL DISTRICT         </t>
  </si>
  <si>
    <t xml:space="preserve">5504000                       </t>
  </si>
  <si>
    <t xml:space="preserve">MURFREESBORO SCHOOL DISTRICT  </t>
  </si>
  <si>
    <t xml:space="preserve">5602000                       </t>
  </si>
  <si>
    <t xml:space="preserve">HARRISBURG SCHOOL DISTRICT    </t>
  </si>
  <si>
    <t xml:space="preserve">5604000                       </t>
  </si>
  <si>
    <t xml:space="preserve">MARKED TREE SCHOOL DISTRICT   </t>
  </si>
  <si>
    <t xml:space="preserve">5605000                       </t>
  </si>
  <si>
    <t xml:space="preserve">TRUMANN SCHOOL DISTRICT       </t>
  </si>
  <si>
    <t xml:space="preserve">5607000                       </t>
  </si>
  <si>
    <t xml:space="preserve">WEINER SCHOOL DISTRICT        </t>
  </si>
  <si>
    <t xml:space="preserve">5608000                       </t>
  </si>
  <si>
    <t>EAST POINSETT CO. SCHOOL DIST.</t>
  </si>
  <si>
    <t xml:space="preserve">5703000                       </t>
  </si>
  <si>
    <t xml:space="preserve">MENA SCHOOL DISTRICT          </t>
  </si>
  <si>
    <t xml:space="preserve">5704000                       </t>
  </si>
  <si>
    <t xml:space="preserve">VAN COVE SCHOOL DISTRICT      </t>
  </si>
  <si>
    <t xml:space="preserve">5705000                       </t>
  </si>
  <si>
    <t xml:space="preserve">WICKES SCHOOL DISTRICT        </t>
  </si>
  <si>
    <t xml:space="preserve">5706000                       </t>
  </si>
  <si>
    <t>OUACHITA RIVER SCHOOL DISTRICT</t>
  </si>
  <si>
    <t xml:space="preserve">5801000                       </t>
  </si>
  <si>
    <t xml:space="preserve">ATKINS SCHOOL DISTRICT        </t>
  </si>
  <si>
    <t xml:space="preserve">5802000                       </t>
  </si>
  <si>
    <t xml:space="preserve">DOVER SCHOOL DISTRICT         </t>
  </si>
  <si>
    <t xml:space="preserve">5803000                       </t>
  </si>
  <si>
    <t xml:space="preserve">HECTOR SCHOOL DISTRICT        </t>
  </si>
  <si>
    <t xml:space="preserve">5804000                       </t>
  </si>
  <si>
    <t xml:space="preserve">POTTSVILLE SCHOOL DISTRICT    </t>
  </si>
  <si>
    <t xml:space="preserve">5805000                       </t>
  </si>
  <si>
    <t xml:space="preserve">RUSSELLVILLE SCHOOL DISTRICT  </t>
  </si>
  <si>
    <t xml:space="preserve">5901000                       </t>
  </si>
  <si>
    <t xml:space="preserve">DES ARC SCHOOL DISTRICT       </t>
  </si>
  <si>
    <t xml:space="preserve">5903000                       </t>
  </si>
  <si>
    <t xml:space="preserve">HAZEN SCHOOL DISTRICT         </t>
  </si>
  <si>
    <t xml:space="preserve">6001000                       </t>
  </si>
  <si>
    <t xml:space="preserve">LITTLE ROCK SCHOOL DISTRICT   </t>
  </si>
  <si>
    <t xml:space="preserve">6002000                       </t>
  </si>
  <si>
    <t>N. LITTLE ROCK SCHOOL DISTRICT</t>
  </si>
  <si>
    <t xml:space="preserve">6003000                       </t>
  </si>
  <si>
    <t>PULASKI CO. SPEC. SCHOOL DIST.</t>
  </si>
  <si>
    <t xml:space="preserve">6102000                       </t>
  </si>
  <si>
    <t xml:space="preserve">MAYNARD SCHOOL DISTRICT       </t>
  </si>
  <si>
    <t xml:space="preserve">6103000                       </t>
  </si>
  <si>
    <t xml:space="preserve">POCAHONTAS SCHOOL DISTRICT    </t>
  </si>
  <si>
    <t xml:space="preserve">6201000                       </t>
  </si>
  <si>
    <t xml:space="preserve">FORREST CITY SCHOOL DISTRICT  </t>
  </si>
  <si>
    <t xml:space="preserve">6202000                       </t>
  </si>
  <si>
    <t xml:space="preserve">HUGHES SCHOOL DISTRICT        </t>
  </si>
  <si>
    <t xml:space="preserve">6205000                       </t>
  </si>
  <si>
    <t xml:space="preserve">PALESTINE-WHEATLEY SCH. DIST. </t>
  </si>
  <si>
    <t xml:space="preserve">6301000                       </t>
  </si>
  <si>
    <t xml:space="preserve">BAUXITE SCHOOL DISTRICT       </t>
  </si>
  <si>
    <t xml:space="preserve">6302000                       </t>
  </si>
  <si>
    <t xml:space="preserve">BENTON SCHOOL DISTRICT        </t>
  </si>
  <si>
    <t xml:space="preserve">6303000                       </t>
  </si>
  <si>
    <t xml:space="preserve">BRYANT SCHOOL DISTRICT        </t>
  </si>
  <si>
    <t xml:space="preserve">6304000                       </t>
  </si>
  <si>
    <t xml:space="preserve">6401000                       </t>
  </si>
  <si>
    <t xml:space="preserve">WALDRON SCHOOL DISTRICT       </t>
  </si>
  <si>
    <t xml:space="preserve">6502000                       </t>
  </si>
  <si>
    <t xml:space="preserve">SEARCY COUNTY SCHOOL DISTRICT </t>
  </si>
  <si>
    <t xml:space="preserve">6505000                       </t>
  </si>
  <si>
    <t>OZARK MOUNTAIN SCHOOL DISTRICT</t>
  </si>
  <si>
    <t xml:space="preserve">6601000                       </t>
  </si>
  <si>
    <t xml:space="preserve">FORT SMITH SCHOOL DISTRICT    </t>
  </si>
  <si>
    <t xml:space="preserve">6602000                       </t>
  </si>
  <si>
    <t xml:space="preserve">GREENWOOD SCHOOL DISTRICT     </t>
  </si>
  <si>
    <t xml:space="preserve">6603000                       </t>
  </si>
  <si>
    <t xml:space="preserve">HACKETT SCHOOL DISTRICT       </t>
  </si>
  <si>
    <t xml:space="preserve">6604000                       </t>
  </si>
  <si>
    <t xml:space="preserve">HARTFORD SCHOOL DISTRICT      </t>
  </si>
  <si>
    <t xml:space="preserve">6605000                       </t>
  </si>
  <si>
    <t xml:space="preserve">LAVACA SCHOOL DISTRICT        </t>
  </si>
  <si>
    <t xml:space="preserve">6606000                       </t>
  </si>
  <si>
    <t xml:space="preserve">MANSFIELD SCHOOL DISTRICT     </t>
  </si>
  <si>
    <t xml:space="preserve">6701000                       </t>
  </si>
  <si>
    <t xml:space="preserve">DEQUEEN SCHOOL DISTRICT       </t>
  </si>
  <si>
    <t xml:space="preserve">6703000                       </t>
  </si>
  <si>
    <t xml:space="preserve">HORATIO SCHOOL DISTRICT       </t>
  </si>
  <si>
    <t xml:space="preserve">6802000                       </t>
  </si>
  <si>
    <t xml:space="preserve">CAVE CITY SCHOOL DISTRICT     </t>
  </si>
  <si>
    <t xml:space="preserve">6804000                       </t>
  </si>
  <si>
    <t xml:space="preserve">HIGHLAND SCHOOL DISTRICT      </t>
  </si>
  <si>
    <t xml:space="preserve">6806000                       </t>
  </si>
  <si>
    <t xml:space="preserve">TWIN RIVERS SCHOOL DISTRICT   </t>
  </si>
  <si>
    <t xml:space="preserve">6901000                       </t>
  </si>
  <si>
    <t xml:space="preserve">MOUNTAIN VIEW SCHOOL DISTRICT </t>
  </si>
  <si>
    <t xml:space="preserve">7001000                       </t>
  </si>
  <si>
    <t xml:space="preserve">EL DORADO SCHOOL DISTRICT     </t>
  </si>
  <si>
    <t xml:space="preserve">7003000                       </t>
  </si>
  <si>
    <t xml:space="preserve">JUNCTION CITY SCHOOL DISTRICT </t>
  </si>
  <si>
    <t xml:space="preserve">7006000                       </t>
  </si>
  <si>
    <t xml:space="preserve">NORPHLET SCHOOL DISTRICT      </t>
  </si>
  <si>
    <t xml:space="preserve">7007000                       </t>
  </si>
  <si>
    <t xml:space="preserve">PARKERS CHAPEL SCHOOL DIST.   </t>
  </si>
  <si>
    <t xml:space="preserve">7008000                       </t>
  </si>
  <si>
    <t xml:space="preserve">SMACKOVER SCHOOL DISTRICT     </t>
  </si>
  <si>
    <t xml:space="preserve">7009000                       </t>
  </si>
  <si>
    <t xml:space="preserve">STRONG-HUTTIG SCHOOL DISTRICT </t>
  </si>
  <si>
    <t xml:space="preserve">7102000                       </t>
  </si>
  <si>
    <t xml:space="preserve">CLINTON SCHOOL DISTRICT       </t>
  </si>
  <si>
    <t xml:space="preserve">7104000                       </t>
  </si>
  <si>
    <t xml:space="preserve">SHIRLEY SCHOOL DISTRICT       </t>
  </si>
  <si>
    <t xml:space="preserve">7105000                       </t>
  </si>
  <si>
    <t xml:space="preserve">SOUTH SIDE SCHOOL DISTRICT    </t>
  </si>
  <si>
    <t xml:space="preserve">7201000                       </t>
  </si>
  <si>
    <t xml:space="preserve">ELKINS SCHOOL DISTRICT        </t>
  </si>
  <si>
    <t xml:space="preserve">7202000                       </t>
  </si>
  <si>
    <t xml:space="preserve">FARMINGTON SCHOOL DISTRICT    </t>
  </si>
  <si>
    <t xml:space="preserve">7203000                       </t>
  </si>
  <si>
    <t xml:space="preserve">FAYETTEVILLE SCHOOL DISTRICT  </t>
  </si>
  <si>
    <t xml:space="preserve">7204000                       </t>
  </si>
  <si>
    <t xml:space="preserve">GREENLAND SCHOOL DISTRICT     </t>
  </si>
  <si>
    <t xml:space="preserve">7205000                       </t>
  </si>
  <si>
    <t xml:space="preserve">LINCOLN SCHOOL DISTRICT       </t>
  </si>
  <si>
    <t xml:space="preserve">7206000                       </t>
  </si>
  <si>
    <t xml:space="preserve">PRAIRIE GROVE SCHOOL DISTRICT </t>
  </si>
  <si>
    <t xml:space="preserve">7207000                       </t>
  </si>
  <si>
    <t xml:space="preserve">SPRINGDALE SCHOOL DISTRICT    </t>
  </si>
  <si>
    <t xml:space="preserve">7208000                       </t>
  </si>
  <si>
    <t xml:space="preserve">WEST FORK SCHOOL DISTRICT     </t>
  </si>
  <si>
    <t xml:space="preserve">7301000                       </t>
  </si>
  <si>
    <t xml:space="preserve">BALD KNOB SCHOOL DISTRICT     </t>
  </si>
  <si>
    <t xml:space="preserve">7302000                       </t>
  </si>
  <si>
    <t xml:space="preserve">BEEBE SCHOOL DISTRICT         </t>
  </si>
  <si>
    <t xml:space="preserve">7303000                       </t>
  </si>
  <si>
    <t xml:space="preserve">BRADFORD SCHOOL DISTRICT      </t>
  </si>
  <si>
    <t xml:space="preserve">7304000                       </t>
  </si>
  <si>
    <t>WHITE CO. CENTRAL SCHOOL DIST.</t>
  </si>
  <si>
    <t xml:space="preserve">7307000                       </t>
  </si>
  <si>
    <t xml:space="preserve">RIVERVIEW SCHOOL DISTRICT     </t>
  </si>
  <si>
    <t xml:space="preserve">7309000                       </t>
  </si>
  <si>
    <t xml:space="preserve">PANGBURN SCHOOL DISTRICT      </t>
  </si>
  <si>
    <t xml:space="preserve">7310000                       </t>
  </si>
  <si>
    <t xml:space="preserve">ROSE BUD SCHOOL DISTRICT      </t>
  </si>
  <si>
    <t xml:space="preserve">7311000                       </t>
  </si>
  <si>
    <t xml:space="preserve">SEARCY SCHOOL DISTRICT        </t>
  </si>
  <si>
    <t xml:space="preserve">7401000                       </t>
  </si>
  <si>
    <t xml:space="preserve">AUGUSTA SCHOOL DISTRICT       </t>
  </si>
  <si>
    <t xml:space="preserve">7403000                       </t>
  </si>
  <si>
    <t xml:space="preserve">MCCRORY SCHOOL DISTRICT       </t>
  </si>
  <si>
    <t xml:space="preserve">7503000                       </t>
  </si>
  <si>
    <t xml:space="preserve">DANVILLE SCHOOL DISTRICT      </t>
  </si>
  <si>
    <t xml:space="preserve">7504000                       </t>
  </si>
  <si>
    <t xml:space="preserve">DARDANELLE SCHOOL DISTRICT    </t>
  </si>
  <si>
    <t xml:space="preserve">7509000                       </t>
  </si>
  <si>
    <t xml:space="preserve">WESTERN YELL CO. SCHOOL DIST. </t>
  </si>
  <si>
    <t xml:space="preserve">7510000                       </t>
  </si>
  <si>
    <t xml:space="preserve">TWO RIVERS SCHOOL DISTRICT    </t>
  </si>
  <si>
    <r>
      <t xml:space="preserve">- </t>
    </r>
    <r>
      <rPr>
        <sz val="10"/>
        <rFont val="Arial"/>
        <family val="0"/>
      </rPr>
      <t xml:space="preserve"> </t>
    </r>
    <r>
      <rPr>
        <sz val="10"/>
        <color indexed="8"/>
        <rFont val="Tahoma"/>
        <family val="0"/>
      </rPr>
      <t>1</t>
    </r>
    <r>
      <rPr>
        <sz val="10"/>
        <rFont val="Arial"/>
        <family val="0"/>
      </rPr>
      <t xml:space="preserve"> </t>
    </r>
    <r>
      <rPr>
        <sz val="10"/>
        <color indexed="8"/>
        <rFont val="Tahoma"/>
        <family val="0"/>
      </rPr>
      <t xml:space="preserve"> -</t>
    </r>
  </si>
  <si>
    <t>Total Certified FTE's</t>
  </si>
  <si>
    <t>Total Classified FTE's</t>
  </si>
  <si>
    <t>GRAND Total Crt &amp; Cls FTE's</t>
  </si>
  <si>
    <t>Certified</t>
  </si>
  <si>
    <t>Y</t>
  </si>
  <si>
    <t>Classified</t>
  </si>
  <si>
    <t>4502000</t>
  </si>
  <si>
    <t xml:space="preserve">YELLVILLE-SUMMIT ELEM. SCHOOL </t>
  </si>
  <si>
    <t>LEA</t>
  </si>
  <si>
    <t>DISTRICT</t>
  </si>
  <si>
    <t>CRT Ins Eligible = Y</t>
  </si>
  <si>
    <t>CLS Ins Eligible = Y</t>
  </si>
  <si>
    <t>Variance to FTE</t>
  </si>
  <si>
    <t xml:space="preserve"> </t>
  </si>
  <si>
    <t xml:space="preserve">  </t>
  </si>
  <si>
    <t>Total CRT FTE Paid from Salary Funds</t>
  </si>
  <si>
    <t>TOTAL INS ELIGIBLE= Y</t>
  </si>
  <si>
    <t>Total CRT FTE Paid from Federal Funds</t>
  </si>
  <si>
    <t>Total Classified FTE's *(See details below)</t>
  </si>
  <si>
    <t>Total CLS FTE Paid from Operating Funds</t>
  </si>
  <si>
    <t>Total CLS FTE Paid from School Food Funds</t>
  </si>
  <si>
    <t>Total CLS FTE Paid from Federal Funds</t>
  </si>
  <si>
    <t>Insurance Eligible = Y</t>
  </si>
  <si>
    <t>Arkansas Department of Education</t>
  </si>
  <si>
    <t>Arkansas Public School Computer Network</t>
  </si>
  <si>
    <t>FTE and Ins. Eligible Data for fiscal year 2007-2008 as reported in cycles 8 and 9 (July 31 and August 31, 2008)</t>
  </si>
  <si>
    <t>Classified FTE below (as reported on personnel report page 36 for funds 2, 6 and 8 in cycle 8, July 30, 2008 for fiscal year 2007-2008)</t>
  </si>
  <si>
    <t>CERTIFIED FTE'S (as reported on personnel report page 37 (funds 1 and 6) in cycle 8, July 30, 2008 for fiscal year 2007-2008)</t>
  </si>
  <si>
    <t>*CLASSIFIED FTE'S (as reported on personnel report page 36 funds 2, 6, and 8 in cycle 8, July 30, 2008 for fiscal year 2007-2008)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</si>
</sst>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##"/>
    <numFmt numFmtId="169" formatCode="mmm\ d\,\ yyyy;@"/>
    <numFmt numFmtId="170" formatCode="h\:mm\:ss\ AM/PM;@"/>
  </numFmts>
  <fonts count="7">
    <font>
      <sz val="10"/>
      <name val="Arial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10"/>
      <color indexed="8"/>
      <name val="Tahoma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 vertical="top"/>
    </xf>
    <xf numFmtId="49" fontId="1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49" fontId="2" fillId="2" borderId="3" xfId="0" applyNumberFormat="1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168" fontId="2" fillId="2" borderId="4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170" fontId="3" fillId="0" borderId="0" xfId="0" applyNumberFormat="1" applyFont="1" applyAlignment="1">
      <alignment horizontal="right" vertical="top" wrapText="1"/>
    </xf>
    <xf numFmtId="2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49" fontId="1" fillId="3" borderId="5" xfId="0" applyNumberFormat="1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vertical="top" wrapText="1"/>
    </xf>
    <xf numFmtId="49" fontId="1" fillId="3" borderId="4" xfId="0" applyNumberFormat="1" applyFont="1" applyFill="1" applyBorder="1" applyAlignment="1">
      <alignment vertical="top" wrapText="1"/>
    </xf>
    <xf numFmtId="3" fontId="1" fillId="0" borderId="4" xfId="0" applyNumberFormat="1" applyFont="1" applyFill="1" applyBorder="1" applyAlignment="1">
      <alignment horizontal="right" vertical="top" wrapText="1"/>
    </xf>
    <xf numFmtId="3" fontId="1" fillId="0" borderId="6" xfId="0" applyNumberFormat="1" applyFont="1" applyFill="1" applyBorder="1" applyAlignment="1">
      <alignment horizontal="right" vertical="top" wrapText="1"/>
    </xf>
    <xf numFmtId="49" fontId="1" fillId="3" borderId="7" xfId="0" applyNumberFormat="1" applyFont="1" applyFill="1" applyBorder="1" applyAlignment="1">
      <alignment vertical="top" wrapText="1"/>
    </xf>
    <xf numFmtId="49" fontId="1" fillId="3" borderId="8" xfId="0" applyNumberFormat="1" applyFont="1" applyFill="1" applyBorder="1" applyAlignment="1">
      <alignment vertical="top" wrapText="1"/>
    </xf>
    <xf numFmtId="49" fontId="1" fillId="3" borderId="9" xfId="0" applyNumberFormat="1" applyFont="1" applyFill="1" applyBorder="1" applyAlignment="1">
      <alignment vertical="top" wrapText="1"/>
    </xf>
    <xf numFmtId="49" fontId="1" fillId="3" borderId="2" xfId="0" applyNumberFormat="1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2" borderId="0" xfId="0" applyNumberFormat="1" applyFont="1" applyFill="1" applyAlignment="1">
      <alignment vertical="top"/>
    </xf>
    <xf numFmtId="4" fontId="2" fillId="2" borderId="4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4" fontId="0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4" fontId="1" fillId="3" borderId="1" xfId="0" applyNumberFormat="1" applyFont="1" applyFill="1" applyBorder="1" applyAlignment="1">
      <alignment vertical="top" wrapText="1"/>
    </xf>
    <xf numFmtId="4" fontId="4" fillId="0" borderId="0" xfId="0" applyNumberFormat="1" applyFont="1" applyAlignment="1">
      <alignment vertical="top"/>
    </xf>
    <xf numFmtId="4" fontId="1" fillId="3" borderId="4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9" fontId="2" fillId="3" borderId="10" xfId="0" applyNumberFormat="1" applyFont="1" applyFill="1" applyBorder="1" applyAlignment="1">
      <alignment horizontal="center" wrapText="1"/>
    </xf>
    <xf numFmtId="49" fontId="2" fillId="3" borderId="11" xfId="0" applyNumberFormat="1" applyFont="1" applyFill="1" applyBorder="1" applyAlignment="1">
      <alignment horizontal="center" wrapText="1"/>
    </xf>
    <xf numFmtId="49" fontId="2" fillId="3" borderId="12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center" wrapText="1"/>
    </xf>
    <xf numFmtId="4" fontId="0" fillId="4" borderId="0" xfId="0" applyNumberFormat="1" applyFill="1" applyAlignment="1">
      <alignment vertical="top"/>
    </xf>
    <xf numFmtId="0" fontId="4" fillId="0" borderId="0" xfId="0" applyFont="1" applyAlignment="1">
      <alignment vertical="top"/>
    </xf>
    <xf numFmtId="4" fontId="4" fillId="4" borderId="0" xfId="0" applyNumberFormat="1" applyFont="1" applyFill="1" applyAlignment="1">
      <alignment vertical="top"/>
    </xf>
    <xf numFmtId="49" fontId="2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1"/>
  <sheetViews>
    <sheetView tabSelected="1" workbookViewId="0" topLeftCell="A1">
      <selection activeCell="A255" sqref="A255:L255"/>
    </sheetView>
  </sheetViews>
  <sheetFormatPr defaultColWidth="9.140625" defaultRowHeight="12.75"/>
  <cols>
    <col min="1" max="1" width="7.7109375" style="0" customWidth="1"/>
    <col min="2" max="2" width="28.28125" style="0" bestFit="1" customWidth="1"/>
    <col min="3" max="3" width="28.28125" style="0" hidden="1" customWidth="1"/>
    <col min="4" max="4" width="13.57421875" style="0" customWidth="1"/>
    <col min="5" max="5" width="13.28125" style="0" customWidth="1"/>
    <col min="6" max="6" width="11.8515625" style="0" customWidth="1"/>
    <col min="7" max="7" width="13.28125" style="0" customWidth="1"/>
    <col min="8" max="8" width="44.421875" style="0" hidden="1" customWidth="1"/>
    <col min="9" max="9" width="13.28125" style="0" customWidth="1"/>
    <col min="10" max="10" width="10.8515625" style="0" customWidth="1"/>
    <col min="11" max="11" width="10.140625" style="0" customWidth="1"/>
    <col min="12" max="12" width="10.28125" style="0" customWidth="1"/>
    <col min="13" max="13" width="10.140625" style="0" customWidth="1"/>
    <col min="14" max="14" width="12.57421875" style="0" customWidth="1"/>
  </cols>
  <sheetData>
    <row r="1" ht="12.75">
      <c r="A1" s="38" t="s">
        <v>512</v>
      </c>
    </row>
    <row r="2" ht="12.75">
      <c r="A2" s="38" t="s">
        <v>513</v>
      </c>
    </row>
    <row r="3" ht="12.75">
      <c r="A3" s="38" t="s">
        <v>514</v>
      </c>
    </row>
    <row r="5" spans="1:11" ht="11.25" customHeight="1">
      <c r="A5" s="40" t="s">
        <v>516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1.25" customHeight="1">
      <c r="A6" s="40" t="s">
        <v>515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3" ht="35.25" customHeight="1">
      <c r="A7" s="33" t="s">
        <v>497</v>
      </c>
      <c r="B7" s="33" t="s">
        <v>498</v>
      </c>
      <c r="C7" s="33"/>
      <c r="D7" s="33" t="s">
        <v>504</v>
      </c>
      <c r="E7" s="34" t="s">
        <v>506</v>
      </c>
      <c r="F7" s="36" t="s">
        <v>489</v>
      </c>
      <c r="G7" s="36" t="s">
        <v>507</v>
      </c>
      <c r="H7" s="36"/>
      <c r="I7" s="36" t="s">
        <v>491</v>
      </c>
      <c r="J7" s="36" t="s">
        <v>499</v>
      </c>
      <c r="K7" s="36" t="s">
        <v>500</v>
      </c>
      <c r="L7" s="36" t="s">
        <v>505</v>
      </c>
      <c r="M7" s="36" t="s">
        <v>501</v>
      </c>
    </row>
    <row r="8" spans="1:13" ht="12.75">
      <c r="A8" s="1" t="s">
        <v>0</v>
      </c>
      <c r="B8" s="1" t="s">
        <v>1</v>
      </c>
      <c r="C8" s="1"/>
      <c r="D8" s="25">
        <v>132.21</v>
      </c>
      <c r="E8" s="26">
        <v>5.8</v>
      </c>
      <c r="F8" s="27">
        <f>D8+E8</f>
        <v>138.01000000000002</v>
      </c>
      <c r="G8" s="28">
        <f>G257</f>
        <v>95.54</v>
      </c>
      <c r="H8" s="29" t="s">
        <v>1</v>
      </c>
      <c r="I8" s="30">
        <f>F8+G8</f>
        <v>233.55</v>
      </c>
      <c r="J8" s="28">
        <f>'Ins Eligibles Y'!C3</f>
        <v>144</v>
      </c>
      <c r="K8" s="28">
        <f>'Ins Eligibles Y'!D3</f>
        <v>86</v>
      </c>
      <c r="L8" s="30">
        <f>J8+K8</f>
        <v>230</v>
      </c>
      <c r="M8" s="28">
        <f>I8-L8</f>
        <v>3.5500000000000114</v>
      </c>
    </row>
    <row r="9" spans="1:13" ht="12.75">
      <c r="A9" s="1" t="s">
        <v>2</v>
      </c>
      <c r="B9" s="1" t="s">
        <v>3</v>
      </c>
      <c r="C9" s="1"/>
      <c r="D9" s="25">
        <v>152.06</v>
      </c>
      <c r="E9" s="26">
        <v>11.56</v>
      </c>
      <c r="F9" s="27">
        <f aca="true" t="shared" si="0" ref="F9:F72">D9+E9</f>
        <v>163.62</v>
      </c>
      <c r="G9" s="28">
        <f aca="true" t="shared" si="1" ref="G9:G72">G258</f>
        <v>104.84</v>
      </c>
      <c r="H9" s="29" t="s">
        <v>3</v>
      </c>
      <c r="I9" s="30">
        <f aca="true" t="shared" si="2" ref="I9:I72">F9+G9</f>
        <v>268.46000000000004</v>
      </c>
      <c r="J9" s="28">
        <f>'Ins Eligibles Y'!C4</f>
        <v>168</v>
      </c>
      <c r="K9" s="28">
        <f>'Ins Eligibles Y'!D4</f>
        <v>96</v>
      </c>
      <c r="L9" s="30">
        <f>J9+K9</f>
        <v>264</v>
      </c>
      <c r="M9" s="28">
        <f aca="true" t="shared" si="3" ref="M9:M72">I9-L9</f>
        <v>4.460000000000036</v>
      </c>
    </row>
    <row r="10" spans="1:13" ht="12.75">
      <c r="A10" s="1" t="s">
        <v>4</v>
      </c>
      <c r="B10" s="1" t="s">
        <v>5</v>
      </c>
      <c r="C10" s="1"/>
      <c r="D10" s="25">
        <v>156.73</v>
      </c>
      <c r="E10" s="26">
        <v>9.77</v>
      </c>
      <c r="F10" s="27">
        <f t="shared" si="0"/>
        <v>166.5</v>
      </c>
      <c r="G10" s="28">
        <f t="shared" si="1"/>
        <v>168.97</v>
      </c>
      <c r="H10" s="29" t="s">
        <v>5</v>
      </c>
      <c r="I10" s="30">
        <f t="shared" si="2"/>
        <v>335.47</v>
      </c>
      <c r="J10" s="28">
        <f>'Ins Eligibles Y'!C5</f>
        <v>171</v>
      </c>
      <c r="K10" s="28">
        <f>'Ins Eligibles Y'!D5</f>
        <v>133</v>
      </c>
      <c r="L10" s="30">
        <f>J10+K10</f>
        <v>304</v>
      </c>
      <c r="M10" s="28">
        <f t="shared" si="3"/>
        <v>31.470000000000027</v>
      </c>
    </row>
    <row r="11" spans="1:13" ht="12.75">
      <c r="A11" s="1" t="s">
        <v>6</v>
      </c>
      <c r="B11" s="1" t="s">
        <v>7</v>
      </c>
      <c r="C11" s="1"/>
      <c r="D11" s="25">
        <v>147.02</v>
      </c>
      <c r="E11" s="26">
        <v>11.78</v>
      </c>
      <c r="F11" s="27">
        <f t="shared" si="0"/>
        <v>158.8</v>
      </c>
      <c r="G11" s="28">
        <f t="shared" si="1"/>
        <v>157.29999999999998</v>
      </c>
      <c r="H11" s="29" t="s">
        <v>7</v>
      </c>
      <c r="I11" s="30">
        <f t="shared" si="2"/>
        <v>316.1</v>
      </c>
      <c r="J11" s="28">
        <f>'Ins Eligibles Y'!C6</f>
        <v>175</v>
      </c>
      <c r="K11" s="28">
        <f>'Ins Eligibles Y'!D6</f>
        <v>142</v>
      </c>
      <c r="L11" s="30">
        <f aca="true" t="shared" si="4" ref="L11:L74">J11+K11</f>
        <v>317</v>
      </c>
      <c r="M11" s="28">
        <f t="shared" si="3"/>
        <v>-0.8999999999999773</v>
      </c>
    </row>
    <row r="12" spans="1:13" ht="12.75">
      <c r="A12" s="1" t="s">
        <v>8</v>
      </c>
      <c r="B12" s="1" t="s">
        <v>9</v>
      </c>
      <c r="C12" s="1"/>
      <c r="D12" s="25">
        <v>52.49</v>
      </c>
      <c r="E12" s="26">
        <v>6.03</v>
      </c>
      <c r="F12" s="27">
        <f t="shared" si="0"/>
        <v>58.52</v>
      </c>
      <c r="G12" s="28">
        <f t="shared" si="1"/>
        <v>43.410000000000004</v>
      </c>
      <c r="H12" s="29" t="s">
        <v>9</v>
      </c>
      <c r="I12" s="30">
        <f t="shared" si="2"/>
        <v>101.93</v>
      </c>
      <c r="J12" s="28">
        <f>'Ins Eligibles Y'!C7</f>
        <v>61</v>
      </c>
      <c r="K12" s="28">
        <f>'Ins Eligibles Y'!D7</f>
        <v>38</v>
      </c>
      <c r="L12" s="30">
        <f t="shared" si="4"/>
        <v>99</v>
      </c>
      <c r="M12" s="28">
        <f t="shared" si="3"/>
        <v>2.930000000000007</v>
      </c>
    </row>
    <row r="13" spans="1:13" ht="12.75">
      <c r="A13" s="1" t="s">
        <v>10</v>
      </c>
      <c r="B13" s="1" t="s">
        <v>11</v>
      </c>
      <c r="C13" s="1"/>
      <c r="D13" s="25">
        <v>299.34</v>
      </c>
      <c r="E13" s="26">
        <v>19.89</v>
      </c>
      <c r="F13" s="27">
        <f t="shared" si="0"/>
        <v>319.22999999999996</v>
      </c>
      <c r="G13" s="28">
        <f t="shared" si="1"/>
        <v>209.26</v>
      </c>
      <c r="H13" s="29" t="s">
        <v>11</v>
      </c>
      <c r="I13" s="30">
        <f t="shared" si="2"/>
        <v>528.49</v>
      </c>
      <c r="J13" s="28">
        <f>'Ins Eligibles Y'!C8</f>
        <v>302</v>
      </c>
      <c r="K13" s="28">
        <f>'Ins Eligibles Y'!D8</f>
        <v>209</v>
      </c>
      <c r="L13" s="30">
        <f t="shared" si="4"/>
        <v>511</v>
      </c>
      <c r="M13" s="28">
        <f t="shared" si="3"/>
        <v>17.49000000000001</v>
      </c>
    </row>
    <row r="14" spans="1:13" ht="12.75">
      <c r="A14" s="1" t="s">
        <v>12</v>
      </c>
      <c r="B14" s="1" t="s">
        <v>13</v>
      </c>
      <c r="C14" s="1"/>
      <c r="D14" s="25">
        <v>39.09</v>
      </c>
      <c r="E14" s="26">
        <v>1.93</v>
      </c>
      <c r="F14" s="27">
        <f t="shared" si="0"/>
        <v>41.02</v>
      </c>
      <c r="G14" s="28">
        <f t="shared" si="1"/>
        <v>39.11</v>
      </c>
      <c r="H14" s="29" t="s">
        <v>13</v>
      </c>
      <c r="I14" s="30">
        <f t="shared" si="2"/>
        <v>80.13</v>
      </c>
      <c r="J14" s="28">
        <f>'Ins Eligibles Y'!C9</f>
        <v>40</v>
      </c>
      <c r="K14" s="28">
        <f>'Ins Eligibles Y'!D9</f>
        <v>34</v>
      </c>
      <c r="L14" s="30">
        <f t="shared" si="4"/>
        <v>74</v>
      </c>
      <c r="M14" s="28">
        <f t="shared" si="3"/>
        <v>6.1299999999999955</v>
      </c>
    </row>
    <row r="15" spans="1:13" ht="12.75">
      <c r="A15" s="1" t="s">
        <v>14</v>
      </c>
      <c r="B15" s="1" t="s">
        <v>15</v>
      </c>
      <c r="C15" s="1"/>
      <c r="D15" s="25">
        <v>782.45</v>
      </c>
      <c r="E15" s="26">
        <v>15.45</v>
      </c>
      <c r="F15" s="27">
        <f t="shared" si="0"/>
        <v>797.9000000000001</v>
      </c>
      <c r="G15" s="28">
        <f t="shared" si="1"/>
        <v>1111.3</v>
      </c>
      <c r="H15" s="29" t="s">
        <v>15</v>
      </c>
      <c r="I15" s="30">
        <f t="shared" si="2"/>
        <v>1909.2</v>
      </c>
      <c r="J15" s="28">
        <f>'Ins Eligibles Y'!C10</f>
        <v>886</v>
      </c>
      <c r="K15" s="28">
        <f>'Ins Eligibles Y'!D10</f>
        <v>877</v>
      </c>
      <c r="L15" s="30">
        <f t="shared" si="4"/>
        <v>1763</v>
      </c>
      <c r="M15" s="28">
        <f t="shared" si="3"/>
        <v>146.20000000000005</v>
      </c>
    </row>
    <row r="16" spans="1:13" ht="12.75">
      <c r="A16" s="1" t="s">
        <v>16</v>
      </c>
      <c r="B16" s="1" t="s">
        <v>17</v>
      </c>
      <c r="C16" s="1"/>
      <c r="D16" s="25">
        <v>52.77</v>
      </c>
      <c r="E16" s="26">
        <v>2.05</v>
      </c>
      <c r="F16" s="27">
        <f t="shared" si="0"/>
        <v>54.82</v>
      </c>
      <c r="G16" s="28">
        <f t="shared" si="1"/>
        <v>50.38</v>
      </c>
      <c r="H16" s="29" t="s">
        <v>17</v>
      </c>
      <c r="I16" s="30">
        <f t="shared" si="2"/>
        <v>105.2</v>
      </c>
      <c r="J16" s="28">
        <f>'Ins Eligibles Y'!C11</f>
        <v>56</v>
      </c>
      <c r="K16" s="28">
        <f>'Ins Eligibles Y'!D11</f>
        <v>55</v>
      </c>
      <c r="L16" s="30">
        <f t="shared" si="4"/>
        <v>111</v>
      </c>
      <c r="M16" s="28">
        <f t="shared" si="3"/>
        <v>-5.799999999999997</v>
      </c>
    </row>
    <row r="17" spans="1:13" ht="12.75">
      <c r="A17" s="1" t="s">
        <v>18</v>
      </c>
      <c r="B17" s="1" t="s">
        <v>19</v>
      </c>
      <c r="C17" s="1"/>
      <c r="D17" s="25">
        <v>125.98</v>
      </c>
      <c r="E17" s="26">
        <v>4.8</v>
      </c>
      <c r="F17" s="27">
        <f t="shared" si="0"/>
        <v>130.78</v>
      </c>
      <c r="G17" s="28">
        <f t="shared" si="1"/>
        <v>91.94</v>
      </c>
      <c r="H17" s="29" t="s">
        <v>19</v>
      </c>
      <c r="I17" s="30">
        <f t="shared" si="2"/>
        <v>222.72</v>
      </c>
      <c r="J17" s="28">
        <f>'Ins Eligibles Y'!C12</f>
        <v>131</v>
      </c>
      <c r="K17" s="28">
        <f>'Ins Eligibles Y'!D12</f>
        <v>89</v>
      </c>
      <c r="L17" s="30">
        <f t="shared" si="4"/>
        <v>220</v>
      </c>
      <c r="M17" s="28">
        <f t="shared" si="3"/>
        <v>2.719999999999999</v>
      </c>
    </row>
    <row r="18" spans="1:13" ht="12.75">
      <c r="A18" s="1" t="s">
        <v>20</v>
      </c>
      <c r="B18" s="1" t="s">
        <v>21</v>
      </c>
      <c r="C18" s="1"/>
      <c r="D18" s="25">
        <v>103.93</v>
      </c>
      <c r="E18" s="26">
        <v>3</v>
      </c>
      <c r="F18" s="27">
        <f t="shared" si="0"/>
        <v>106.93</v>
      </c>
      <c r="G18" s="28">
        <f t="shared" si="1"/>
        <v>89.99</v>
      </c>
      <c r="H18" s="29" t="s">
        <v>21</v>
      </c>
      <c r="I18" s="30">
        <f t="shared" si="2"/>
        <v>196.92000000000002</v>
      </c>
      <c r="J18" s="28">
        <f>'Ins Eligibles Y'!C13</f>
        <v>113</v>
      </c>
      <c r="K18" s="28">
        <f>'Ins Eligibles Y'!D13</f>
        <v>86</v>
      </c>
      <c r="L18" s="30">
        <f t="shared" si="4"/>
        <v>199</v>
      </c>
      <c r="M18" s="28">
        <f t="shared" si="3"/>
        <v>-2.079999999999984</v>
      </c>
    </row>
    <row r="19" spans="1:13" ht="12.75">
      <c r="A19" s="1" t="s">
        <v>22</v>
      </c>
      <c r="B19" s="1" t="s">
        <v>23</v>
      </c>
      <c r="C19" s="1"/>
      <c r="D19" s="25">
        <v>925.63</v>
      </c>
      <c r="E19" s="26">
        <v>35.59</v>
      </c>
      <c r="F19" s="27">
        <f t="shared" si="0"/>
        <v>961.22</v>
      </c>
      <c r="G19" s="28">
        <f t="shared" si="1"/>
        <v>788.04</v>
      </c>
      <c r="H19" s="29" t="s">
        <v>23</v>
      </c>
      <c r="I19" s="30">
        <f t="shared" si="2"/>
        <v>1749.26</v>
      </c>
      <c r="J19" s="28">
        <f>'Ins Eligibles Y'!C14</f>
        <v>1005</v>
      </c>
      <c r="K19" s="28">
        <f>'Ins Eligibles Y'!D14</f>
        <v>773</v>
      </c>
      <c r="L19" s="30">
        <f t="shared" si="4"/>
        <v>1778</v>
      </c>
      <c r="M19" s="28">
        <f t="shared" si="3"/>
        <v>-28.74000000000001</v>
      </c>
    </row>
    <row r="20" spans="1:13" ht="12.75">
      <c r="A20" s="1" t="s">
        <v>24</v>
      </c>
      <c r="B20" s="1" t="s">
        <v>25</v>
      </c>
      <c r="C20" s="1"/>
      <c r="D20" s="25">
        <v>255.3</v>
      </c>
      <c r="E20" s="26">
        <v>14.54</v>
      </c>
      <c r="F20" s="27">
        <f t="shared" si="0"/>
        <v>269.84000000000003</v>
      </c>
      <c r="G20" s="28">
        <f t="shared" si="1"/>
        <v>193.7</v>
      </c>
      <c r="H20" s="29" t="s">
        <v>25</v>
      </c>
      <c r="I20" s="30">
        <f t="shared" si="2"/>
        <v>463.54</v>
      </c>
      <c r="J20" s="28">
        <f>'Ins Eligibles Y'!C15</f>
        <v>276</v>
      </c>
      <c r="K20" s="28">
        <f>'Ins Eligibles Y'!D15</f>
        <v>153</v>
      </c>
      <c r="L20" s="30">
        <f t="shared" si="4"/>
        <v>429</v>
      </c>
      <c r="M20" s="28">
        <f t="shared" si="3"/>
        <v>34.54000000000002</v>
      </c>
    </row>
    <row r="21" spans="1:13" ht="12.75">
      <c r="A21" s="1" t="s">
        <v>26</v>
      </c>
      <c r="B21" s="1" t="s">
        <v>27</v>
      </c>
      <c r="C21" s="1"/>
      <c r="D21" s="25">
        <v>100.46</v>
      </c>
      <c r="E21" s="26">
        <v>2</v>
      </c>
      <c r="F21" s="27">
        <f t="shared" si="0"/>
        <v>102.46</v>
      </c>
      <c r="G21" s="28">
        <f t="shared" si="1"/>
        <v>95.83</v>
      </c>
      <c r="H21" s="29" t="s">
        <v>27</v>
      </c>
      <c r="I21" s="30">
        <f t="shared" si="2"/>
        <v>198.29</v>
      </c>
      <c r="J21" s="28">
        <f>'Ins Eligibles Y'!C16</f>
        <v>98</v>
      </c>
      <c r="K21" s="28">
        <f>'Ins Eligibles Y'!D16</f>
        <v>95</v>
      </c>
      <c r="L21" s="30">
        <f t="shared" si="4"/>
        <v>193</v>
      </c>
      <c r="M21" s="28">
        <f t="shared" si="3"/>
        <v>5.289999999999992</v>
      </c>
    </row>
    <row r="22" spans="1:13" ht="12.75">
      <c r="A22" s="1" t="s">
        <v>28</v>
      </c>
      <c r="B22" s="1" t="s">
        <v>29</v>
      </c>
      <c r="C22" s="1"/>
      <c r="D22" s="25">
        <v>48.04</v>
      </c>
      <c r="E22" s="26">
        <v>0.22</v>
      </c>
      <c r="F22" s="27">
        <f t="shared" si="0"/>
        <v>48.26</v>
      </c>
      <c r="G22" s="28">
        <f t="shared" si="1"/>
        <v>50.56</v>
      </c>
      <c r="H22" s="29" t="s">
        <v>29</v>
      </c>
      <c r="I22" s="30">
        <f t="shared" si="2"/>
        <v>98.82</v>
      </c>
      <c r="J22" s="28">
        <f>'Ins Eligibles Y'!C17</f>
        <v>50</v>
      </c>
      <c r="K22" s="28">
        <f>'Ins Eligibles Y'!D17</f>
        <v>37</v>
      </c>
      <c r="L22" s="30">
        <f t="shared" si="4"/>
        <v>87</v>
      </c>
      <c r="M22" s="28">
        <f t="shared" si="3"/>
        <v>11.819999999999993</v>
      </c>
    </row>
    <row r="23" spans="1:13" ht="12.75">
      <c r="A23" s="1" t="s">
        <v>30</v>
      </c>
      <c r="B23" s="1" t="s">
        <v>31</v>
      </c>
      <c r="C23" s="1"/>
      <c r="D23" s="25">
        <v>80.24</v>
      </c>
      <c r="E23" s="26">
        <v>2.43</v>
      </c>
      <c r="F23" s="27">
        <f t="shared" si="0"/>
        <v>82.67</v>
      </c>
      <c r="G23" s="28">
        <f t="shared" si="1"/>
        <v>64</v>
      </c>
      <c r="H23" s="29" t="s">
        <v>31</v>
      </c>
      <c r="I23" s="30">
        <f t="shared" si="2"/>
        <v>146.67000000000002</v>
      </c>
      <c r="J23" s="28">
        <f>'Ins Eligibles Y'!C18</f>
        <v>81</v>
      </c>
      <c r="K23" s="28">
        <f>'Ins Eligibles Y'!D18</f>
        <v>53</v>
      </c>
      <c r="L23" s="30">
        <f t="shared" si="4"/>
        <v>134</v>
      </c>
      <c r="M23" s="28">
        <f t="shared" si="3"/>
        <v>12.670000000000016</v>
      </c>
    </row>
    <row r="24" spans="1:13" ht="12.75">
      <c r="A24" s="1" t="s">
        <v>32</v>
      </c>
      <c r="B24" s="1" t="s">
        <v>33</v>
      </c>
      <c r="C24" s="1"/>
      <c r="D24" s="25">
        <v>210.99</v>
      </c>
      <c r="E24" s="26">
        <v>8.29</v>
      </c>
      <c r="F24" s="27">
        <f t="shared" si="0"/>
        <v>219.28</v>
      </c>
      <c r="G24" s="28">
        <f t="shared" si="1"/>
        <v>200.76</v>
      </c>
      <c r="H24" s="29" t="s">
        <v>33</v>
      </c>
      <c r="I24" s="30">
        <f t="shared" si="2"/>
        <v>420.03999999999996</v>
      </c>
      <c r="J24" s="28">
        <f>'Ins Eligibles Y'!C19</f>
        <v>220</v>
      </c>
      <c r="K24" s="28">
        <f>'Ins Eligibles Y'!D19</f>
        <v>192</v>
      </c>
      <c r="L24" s="30">
        <f t="shared" si="4"/>
        <v>412</v>
      </c>
      <c r="M24" s="28">
        <f t="shared" si="3"/>
        <v>8.039999999999964</v>
      </c>
    </row>
    <row r="25" spans="1:13" ht="12.75">
      <c r="A25" s="1" t="s">
        <v>34</v>
      </c>
      <c r="B25" s="1" t="s">
        <v>35</v>
      </c>
      <c r="C25" s="1"/>
      <c r="D25" s="25">
        <v>39</v>
      </c>
      <c r="E25" s="26">
        <v>0.57</v>
      </c>
      <c r="F25" s="27">
        <f t="shared" si="0"/>
        <v>39.57</v>
      </c>
      <c r="G25" s="28">
        <f t="shared" si="1"/>
        <v>38.03</v>
      </c>
      <c r="H25" s="29" t="s">
        <v>35</v>
      </c>
      <c r="I25" s="30">
        <f t="shared" si="2"/>
        <v>77.6</v>
      </c>
      <c r="J25" s="28">
        <f>'Ins Eligibles Y'!C20</f>
        <v>43</v>
      </c>
      <c r="K25" s="28">
        <f>'Ins Eligibles Y'!D20</f>
        <v>39</v>
      </c>
      <c r="L25" s="30">
        <f t="shared" si="4"/>
        <v>82</v>
      </c>
      <c r="M25" s="28">
        <f t="shared" si="3"/>
        <v>-4.400000000000006</v>
      </c>
    </row>
    <row r="26" spans="1:13" ht="12.75">
      <c r="A26" s="1" t="s">
        <v>36</v>
      </c>
      <c r="B26" s="1" t="s">
        <v>37</v>
      </c>
      <c r="C26" s="1"/>
      <c r="D26" s="25">
        <v>84.05</v>
      </c>
      <c r="E26" s="26">
        <v>15</v>
      </c>
      <c r="F26" s="27">
        <f t="shared" si="0"/>
        <v>99.05</v>
      </c>
      <c r="G26" s="28">
        <f t="shared" si="1"/>
        <v>65.78</v>
      </c>
      <c r="H26" s="29" t="s">
        <v>37</v>
      </c>
      <c r="I26" s="30">
        <f t="shared" si="2"/>
        <v>164.82999999999998</v>
      </c>
      <c r="J26" s="28">
        <f>'Ins Eligibles Y'!C21</f>
        <v>85</v>
      </c>
      <c r="K26" s="28">
        <f>'Ins Eligibles Y'!D21</f>
        <v>61</v>
      </c>
      <c r="L26" s="30">
        <f t="shared" si="4"/>
        <v>146</v>
      </c>
      <c r="M26" s="28">
        <f t="shared" si="3"/>
        <v>18.829999999999984</v>
      </c>
    </row>
    <row r="27" spans="1:13" ht="12.75">
      <c r="A27" s="1" t="s">
        <v>38</v>
      </c>
      <c r="B27" s="1" t="s">
        <v>39</v>
      </c>
      <c r="C27" s="1"/>
      <c r="D27" s="25">
        <v>31.5</v>
      </c>
      <c r="E27" s="26">
        <v>1</v>
      </c>
      <c r="F27" s="27">
        <f t="shared" si="0"/>
        <v>32.5</v>
      </c>
      <c r="G27" s="28">
        <f t="shared" si="1"/>
        <v>33.129999999999995</v>
      </c>
      <c r="H27" s="29" t="s">
        <v>39</v>
      </c>
      <c r="I27" s="30">
        <f t="shared" si="2"/>
        <v>65.63</v>
      </c>
      <c r="J27" s="28">
        <f>'Ins Eligibles Y'!C22</f>
        <v>32</v>
      </c>
      <c r="K27" s="28">
        <f>'Ins Eligibles Y'!D22</f>
        <v>27</v>
      </c>
      <c r="L27" s="30">
        <f t="shared" si="4"/>
        <v>59</v>
      </c>
      <c r="M27" s="28">
        <f t="shared" si="3"/>
        <v>6.6299999999999955</v>
      </c>
    </row>
    <row r="28" spans="1:13" ht="12.75">
      <c r="A28" s="1" t="s">
        <v>40</v>
      </c>
      <c r="B28" s="1" t="s">
        <v>41</v>
      </c>
      <c r="C28" s="1"/>
      <c r="D28" s="25">
        <v>26.27</v>
      </c>
      <c r="E28" s="26">
        <v>3.36</v>
      </c>
      <c r="F28" s="27">
        <f t="shared" si="0"/>
        <v>29.63</v>
      </c>
      <c r="G28" s="28">
        <f t="shared" si="1"/>
        <v>34.59</v>
      </c>
      <c r="H28" s="29" t="s">
        <v>41</v>
      </c>
      <c r="I28" s="30">
        <f t="shared" si="2"/>
        <v>64.22</v>
      </c>
      <c r="J28" s="28">
        <f>'Ins Eligibles Y'!C23</f>
        <v>44</v>
      </c>
      <c r="K28" s="28">
        <f>'Ins Eligibles Y'!D23</f>
        <v>42</v>
      </c>
      <c r="L28" s="30">
        <f t="shared" si="4"/>
        <v>86</v>
      </c>
      <c r="M28" s="28">
        <f t="shared" si="3"/>
        <v>-21.78</v>
      </c>
    </row>
    <row r="29" spans="1:13" ht="12.75">
      <c r="A29" s="1" t="s">
        <v>42</v>
      </c>
      <c r="B29" s="1" t="s">
        <v>43</v>
      </c>
      <c r="C29" s="1"/>
      <c r="D29" s="25">
        <v>136.65</v>
      </c>
      <c r="E29" s="26">
        <v>13.84</v>
      </c>
      <c r="F29" s="27">
        <f t="shared" si="0"/>
        <v>150.49</v>
      </c>
      <c r="G29" s="28">
        <f t="shared" si="1"/>
        <v>131.79</v>
      </c>
      <c r="H29" s="29" t="s">
        <v>43</v>
      </c>
      <c r="I29" s="30">
        <f t="shared" si="2"/>
        <v>282.28</v>
      </c>
      <c r="J29" s="28">
        <f>'Ins Eligibles Y'!C24</f>
        <v>158</v>
      </c>
      <c r="K29" s="28">
        <f>'Ins Eligibles Y'!D24</f>
        <v>136</v>
      </c>
      <c r="L29" s="30">
        <f t="shared" si="4"/>
        <v>294</v>
      </c>
      <c r="M29" s="28">
        <f t="shared" si="3"/>
        <v>-11.720000000000027</v>
      </c>
    </row>
    <row r="30" spans="1:13" ht="12.75">
      <c r="A30" s="1" t="s">
        <v>44</v>
      </c>
      <c r="B30" s="1" t="s">
        <v>45</v>
      </c>
      <c r="C30" s="1"/>
      <c r="D30" s="25">
        <v>59.6</v>
      </c>
      <c r="E30" s="26">
        <v>3.4</v>
      </c>
      <c r="F30" s="27">
        <f t="shared" si="0"/>
        <v>63</v>
      </c>
      <c r="G30" s="28">
        <f t="shared" si="1"/>
        <v>41.56</v>
      </c>
      <c r="H30" s="29" t="s">
        <v>45</v>
      </c>
      <c r="I30" s="30">
        <f t="shared" si="2"/>
        <v>104.56</v>
      </c>
      <c r="J30" s="28">
        <f>'Ins Eligibles Y'!C25</f>
        <v>57</v>
      </c>
      <c r="K30" s="28">
        <f>'Ins Eligibles Y'!D25</f>
        <v>34</v>
      </c>
      <c r="L30" s="30">
        <f t="shared" si="4"/>
        <v>91</v>
      </c>
      <c r="M30" s="28">
        <f t="shared" si="3"/>
        <v>13.560000000000002</v>
      </c>
    </row>
    <row r="31" spans="1:13" ht="12.75">
      <c r="A31" s="1" t="s">
        <v>46</v>
      </c>
      <c r="B31" s="1" t="s">
        <v>47</v>
      </c>
      <c r="C31" s="1"/>
      <c r="D31" s="25">
        <v>145.25</v>
      </c>
      <c r="E31" s="26">
        <v>6.27</v>
      </c>
      <c r="F31" s="27">
        <f t="shared" si="0"/>
        <v>151.52</v>
      </c>
      <c r="G31" s="28">
        <f t="shared" si="1"/>
        <v>131.7</v>
      </c>
      <c r="H31" s="29" t="s">
        <v>47</v>
      </c>
      <c r="I31" s="30">
        <f t="shared" si="2"/>
        <v>283.22</v>
      </c>
      <c r="J31" s="28">
        <f>'Ins Eligibles Y'!C26</f>
        <v>154</v>
      </c>
      <c r="K31" s="28">
        <f>'Ins Eligibles Y'!D26</f>
        <v>105</v>
      </c>
      <c r="L31" s="30">
        <f t="shared" si="4"/>
        <v>259</v>
      </c>
      <c r="M31" s="28">
        <f t="shared" si="3"/>
        <v>24.220000000000027</v>
      </c>
    </row>
    <row r="32" spans="1:13" ht="12.75">
      <c r="A32" s="1" t="s">
        <v>48</v>
      </c>
      <c r="B32" s="1" t="s">
        <v>49</v>
      </c>
      <c r="C32" s="1"/>
      <c r="D32" s="25">
        <v>61.72</v>
      </c>
      <c r="E32" s="26">
        <v>4.54</v>
      </c>
      <c r="F32" s="27">
        <f t="shared" si="0"/>
        <v>66.26</v>
      </c>
      <c r="G32" s="28">
        <f t="shared" si="1"/>
        <v>52.16</v>
      </c>
      <c r="H32" s="29" t="s">
        <v>49</v>
      </c>
      <c r="I32" s="30">
        <f t="shared" si="2"/>
        <v>118.42</v>
      </c>
      <c r="J32" s="28">
        <f>'Ins Eligibles Y'!C27</f>
        <v>69</v>
      </c>
      <c r="K32" s="28">
        <f>'Ins Eligibles Y'!D27</f>
        <v>43</v>
      </c>
      <c r="L32" s="30">
        <f t="shared" si="4"/>
        <v>112</v>
      </c>
      <c r="M32" s="28">
        <f t="shared" si="3"/>
        <v>6.420000000000002</v>
      </c>
    </row>
    <row r="33" spans="1:13" ht="12.75">
      <c r="A33" s="1" t="s">
        <v>50</v>
      </c>
      <c r="B33" s="1" t="s">
        <v>51</v>
      </c>
      <c r="C33" s="1"/>
      <c r="D33" s="25">
        <v>101.24</v>
      </c>
      <c r="E33" s="26">
        <v>5.33</v>
      </c>
      <c r="F33" s="27">
        <f t="shared" si="0"/>
        <v>106.57</v>
      </c>
      <c r="G33" s="28">
        <f t="shared" si="1"/>
        <v>76.86</v>
      </c>
      <c r="H33" s="29" t="s">
        <v>51</v>
      </c>
      <c r="I33" s="30">
        <f t="shared" si="2"/>
        <v>183.43</v>
      </c>
      <c r="J33" s="28">
        <f>'Ins Eligibles Y'!C28</f>
        <v>95</v>
      </c>
      <c r="K33" s="28">
        <f>'Ins Eligibles Y'!D28</f>
        <v>77</v>
      </c>
      <c r="L33" s="30">
        <f t="shared" si="4"/>
        <v>172</v>
      </c>
      <c r="M33" s="28">
        <f t="shared" si="3"/>
        <v>11.430000000000007</v>
      </c>
    </row>
    <row r="34" spans="1:13" ht="12.75">
      <c r="A34" s="1" t="s">
        <v>52</v>
      </c>
      <c r="B34" s="1" t="s">
        <v>53</v>
      </c>
      <c r="C34" s="1"/>
      <c r="D34" s="25">
        <v>51.4</v>
      </c>
      <c r="E34" s="26">
        <v>7.22</v>
      </c>
      <c r="F34" s="27">
        <f t="shared" si="0"/>
        <v>58.62</v>
      </c>
      <c r="G34" s="28">
        <f t="shared" si="1"/>
        <v>50.83</v>
      </c>
      <c r="H34" s="29" t="s">
        <v>53</v>
      </c>
      <c r="I34" s="30">
        <f t="shared" si="2"/>
        <v>109.44999999999999</v>
      </c>
      <c r="J34" s="28">
        <f>'Ins Eligibles Y'!C29</f>
        <v>71</v>
      </c>
      <c r="K34" s="28">
        <f>'Ins Eligibles Y'!D29</f>
        <v>48</v>
      </c>
      <c r="L34" s="30">
        <f t="shared" si="4"/>
        <v>119</v>
      </c>
      <c r="M34" s="28">
        <f t="shared" si="3"/>
        <v>-9.550000000000011</v>
      </c>
    </row>
    <row r="35" spans="1:13" ht="12.75">
      <c r="A35" s="1" t="s">
        <v>54</v>
      </c>
      <c r="B35" s="1" t="s">
        <v>55</v>
      </c>
      <c r="C35" s="1"/>
      <c r="D35" s="25">
        <v>104.69</v>
      </c>
      <c r="E35" s="26">
        <v>9.97</v>
      </c>
      <c r="F35" s="27">
        <f t="shared" si="0"/>
        <v>114.66</v>
      </c>
      <c r="G35" s="28">
        <f t="shared" si="1"/>
        <v>113.77</v>
      </c>
      <c r="H35" s="29" t="s">
        <v>55</v>
      </c>
      <c r="I35" s="30">
        <f t="shared" si="2"/>
        <v>228.43</v>
      </c>
      <c r="J35" s="28">
        <f>'Ins Eligibles Y'!C30</f>
        <v>132</v>
      </c>
      <c r="K35" s="28">
        <f>'Ins Eligibles Y'!D30</f>
        <v>110</v>
      </c>
      <c r="L35" s="30">
        <f t="shared" si="4"/>
        <v>242</v>
      </c>
      <c r="M35" s="28">
        <f t="shared" si="3"/>
        <v>-13.569999999999993</v>
      </c>
    </row>
    <row r="36" spans="1:13" ht="12.75">
      <c r="A36" s="1" t="s">
        <v>56</v>
      </c>
      <c r="B36" s="1" t="s">
        <v>57</v>
      </c>
      <c r="C36" s="1"/>
      <c r="D36" s="25">
        <v>158.08</v>
      </c>
      <c r="E36" s="26">
        <v>5.5</v>
      </c>
      <c r="F36" s="27">
        <f t="shared" si="0"/>
        <v>163.58</v>
      </c>
      <c r="G36" s="28">
        <f t="shared" si="1"/>
        <v>123.44000000000001</v>
      </c>
      <c r="H36" s="29" t="s">
        <v>57</v>
      </c>
      <c r="I36" s="30">
        <f t="shared" si="2"/>
        <v>287.02000000000004</v>
      </c>
      <c r="J36" s="28">
        <f>'Ins Eligibles Y'!C31</f>
        <v>192</v>
      </c>
      <c r="K36" s="28">
        <f>'Ins Eligibles Y'!D31</f>
        <v>108</v>
      </c>
      <c r="L36" s="30">
        <f t="shared" si="4"/>
        <v>300</v>
      </c>
      <c r="M36" s="28">
        <f t="shared" si="3"/>
        <v>-12.979999999999961</v>
      </c>
    </row>
    <row r="37" spans="1:13" ht="12.75">
      <c r="A37" s="1" t="s">
        <v>58</v>
      </c>
      <c r="B37" s="1" t="s">
        <v>59</v>
      </c>
      <c r="C37" s="1"/>
      <c r="D37" s="25">
        <v>73.34</v>
      </c>
      <c r="E37" s="26">
        <v>7.82</v>
      </c>
      <c r="F37" s="27">
        <f t="shared" si="0"/>
        <v>81.16</v>
      </c>
      <c r="G37" s="28">
        <f t="shared" si="1"/>
        <v>72.64</v>
      </c>
      <c r="H37" s="29" t="s">
        <v>59</v>
      </c>
      <c r="I37" s="30">
        <f t="shared" si="2"/>
        <v>153.8</v>
      </c>
      <c r="J37" s="28">
        <f>'Ins Eligibles Y'!C32</f>
        <v>89</v>
      </c>
      <c r="K37" s="28">
        <f>'Ins Eligibles Y'!D32</f>
        <v>65</v>
      </c>
      <c r="L37" s="30">
        <f t="shared" si="4"/>
        <v>154</v>
      </c>
      <c r="M37" s="28">
        <f t="shared" si="3"/>
        <v>-0.19999999999998863</v>
      </c>
    </row>
    <row r="38" spans="1:13" ht="12.75">
      <c r="A38" s="1" t="s">
        <v>60</v>
      </c>
      <c r="B38" s="1" t="s">
        <v>61</v>
      </c>
      <c r="C38" s="1"/>
      <c r="D38" s="25">
        <v>94.2</v>
      </c>
      <c r="E38" s="26">
        <v>6.5</v>
      </c>
      <c r="F38" s="27">
        <f t="shared" si="0"/>
        <v>100.7</v>
      </c>
      <c r="G38" s="28">
        <f t="shared" si="1"/>
        <v>82.3</v>
      </c>
      <c r="H38" s="29" t="s">
        <v>61</v>
      </c>
      <c r="I38" s="30">
        <f t="shared" si="2"/>
        <v>183</v>
      </c>
      <c r="J38" s="28">
        <f>'Ins Eligibles Y'!C33</f>
        <v>103</v>
      </c>
      <c r="K38" s="28">
        <f>'Ins Eligibles Y'!D33</f>
        <v>69</v>
      </c>
      <c r="L38" s="30">
        <f t="shared" si="4"/>
        <v>172</v>
      </c>
      <c r="M38" s="28">
        <f t="shared" si="3"/>
        <v>11</v>
      </c>
    </row>
    <row r="39" spans="1:13" ht="12.75">
      <c r="A39" s="1" t="s">
        <v>62</v>
      </c>
      <c r="B39" s="1" t="s">
        <v>63</v>
      </c>
      <c r="C39" s="1"/>
      <c r="D39" s="25">
        <v>81.94</v>
      </c>
      <c r="E39" s="26">
        <v>1.06</v>
      </c>
      <c r="F39" s="27">
        <f t="shared" si="0"/>
        <v>83</v>
      </c>
      <c r="G39" s="28">
        <f t="shared" si="1"/>
        <v>67.76</v>
      </c>
      <c r="H39" s="29" t="s">
        <v>63</v>
      </c>
      <c r="I39" s="30">
        <f t="shared" si="2"/>
        <v>150.76</v>
      </c>
      <c r="J39" s="28">
        <f>'Ins Eligibles Y'!C34</f>
        <v>87</v>
      </c>
      <c r="K39" s="28">
        <f>'Ins Eligibles Y'!D34</f>
        <v>55</v>
      </c>
      <c r="L39" s="30">
        <f t="shared" si="4"/>
        <v>142</v>
      </c>
      <c r="M39" s="28">
        <f t="shared" si="3"/>
        <v>8.759999999999991</v>
      </c>
    </row>
    <row r="40" spans="1:13" ht="12.75">
      <c r="A40" s="1" t="s">
        <v>64</v>
      </c>
      <c r="B40" s="1" t="s">
        <v>65</v>
      </c>
      <c r="C40" s="1"/>
      <c r="D40" s="25">
        <v>57</v>
      </c>
      <c r="E40" s="26">
        <v>3</v>
      </c>
      <c r="F40" s="27">
        <f t="shared" si="0"/>
        <v>60</v>
      </c>
      <c r="G40" s="28">
        <f t="shared" si="1"/>
        <v>75.02000000000001</v>
      </c>
      <c r="H40" s="29" t="s">
        <v>65</v>
      </c>
      <c r="I40" s="30">
        <f t="shared" si="2"/>
        <v>135.02</v>
      </c>
      <c r="J40" s="28">
        <f>'Ins Eligibles Y'!C35</f>
        <v>67</v>
      </c>
      <c r="K40" s="28">
        <f>'Ins Eligibles Y'!D35</f>
        <v>51</v>
      </c>
      <c r="L40" s="30">
        <f t="shared" si="4"/>
        <v>118</v>
      </c>
      <c r="M40" s="28">
        <f t="shared" si="3"/>
        <v>17.02000000000001</v>
      </c>
    </row>
    <row r="41" spans="1:13" ht="12.75">
      <c r="A41" s="1" t="s">
        <v>66</v>
      </c>
      <c r="B41" s="1" t="s">
        <v>67</v>
      </c>
      <c r="C41" s="1"/>
      <c r="D41" s="25">
        <v>48.05</v>
      </c>
      <c r="E41" s="26">
        <v>0.25</v>
      </c>
      <c r="F41" s="27">
        <f t="shared" si="0"/>
        <v>48.3</v>
      </c>
      <c r="G41" s="28">
        <f t="shared" si="1"/>
        <v>57.25</v>
      </c>
      <c r="H41" s="29" t="s">
        <v>67</v>
      </c>
      <c r="I41" s="30">
        <f t="shared" si="2"/>
        <v>105.55</v>
      </c>
      <c r="J41" s="28">
        <f>'Ins Eligibles Y'!C36</f>
        <v>55</v>
      </c>
      <c r="K41" s="28">
        <f>'Ins Eligibles Y'!D36</f>
        <v>49</v>
      </c>
      <c r="L41" s="30">
        <f t="shared" si="4"/>
        <v>104</v>
      </c>
      <c r="M41" s="28">
        <f t="shared" si="3"/>
        <v>1.5499999999999972</v>
      </c>
    </row>
    <row r="42" spans="1:13" ht="12.75">
      <c r="A42" s="1" t="s">
        <v>68</v>
      </c>
      <c r="B42" s="1" t="s">
        <v>69</v>
      </c>
      <c r="C42" s="1"/>
      <c r="D42" s="25">
        <v>133.73</v>
      </c>
      <c r="E42" s="26">
        <v>9.49</v>
      </c>
      <c r="F42" s="27">
        <f t="shared" si="0"/>
        <v>143.22</v>
      </c>
      <c r="G42" s="28">
        <f t="shared" si="1"/>
        <v>106.57</v>
      </c>
      <c r="H42" s="29" t="s">
        <v>69</v>
      </c>
      <c r="I42" s="30">
        <f t="shared" si="2"/>
        <v>249.79</v>
      </c>
      <c r="J42" s="28">
        <f>'Ins Eligibles Y'!C37</f>
        <v>145</v>
      </c>
      <c r="K42" s="28">
        <f>'Ins Eligibles Y'!D37</f>
        <v>99</v>
      </c>
      <c r="L42" s="30">
        <f t="shared" si="4"/>
        <v>244</v>
      </c>
      <c r="M42" s="28">
        <f t="shared" si="3"/>
        <v>5.789999999999992</v>
      </c>
    </row>
    <row r="43" spans="1:13" ht="12.75">
      <c r="A43" s="1" t="s">
        <v>70</v>
      </c>
      <c r="B43" s="1" t="s">
        <v>71</v>
      </c>
      <c r="C43" s="1"/>
      <c r="D43" s="25">
        <v>48.06</v>
      </c>
      <c r="E43" s="26">
        <v>1.05</v>
      </c>
      <c r="F43" s="27">
        <f t="shared" si="0"/>
        <v>49.11</v>
      </c>
      <c r="G43" s="28">
        <f t="shared" si="1"/>
        <v>29.02</v>
      </c>
      <c r="H43" s="29" t="s">
        <v>71</v>
      </c>
      <c r="I43" s="30">
        <f t="shared" si="2"/>
        <v>78.13</v>
      </c>
      <c r="J43" s="28">
        <f>'Ins Eligibles Y'!C38</f>
        <v>52</v>
      </c>
      <c r="K43" s="28">
        <f>'Ins Eligibles Y'!D38</f>
        <v>29</v>
      </c>
      <c r="L43" s="30">
        <f t="shared" si="4"/>
        <v>81</v>
      </c>
      <c r="M43" s="28">
        <f t="shared" si="3"/>
        <v>-2.8700000000000045</v>
      </c>
    </row>
    <row r="44" spans="1:13" ht="12.75">
      <c r="A44" s="1" t="s">
        <v>72</v>
      </c>
      <c r="B44" s="1" t="s">
        <v>73</v>
      </c>
      <c r="C44" s="1"/>
      <c r="D44" s="25">
        <v>50.6</v>
      </c>
      <c r="E44" s="26">
        <v>1.02</v>
      </c>
      <c r="F44" s="27">
        <f t="shared" si="0"/>
        <v>51.620000000000005</v>
      </c>
      <c r="G44" s="28">
        <f t="shared" si="1"/>
        <v>39.550000000000004</v>
      </c>
      <c r="H44" s="29" t="s">
        <v>73</v>
      </c>
      <c r="I44" s="30">
        <f t="shared" si="2"/>
        <v>91.17000000000002</v>
      </c>
      <c r="J44" s="28">
        <f>'Ins Eligibles Y'!C39</f>
        <v>52</v>
      </c>
      <c r="K44" s="28">
        <f>'Ins Eligibles Y'!D39</f>
        <v>32</v>
      </c>
      <c r="L44" s="30">
        <f t="shared" si="4"/>
        <v>84</v>
      </c>
      <c r="M44" s="28">
        <f t="shared" si="3"/>
        <v>7.170000000000016</v>
      </c>
    </row>
    <row r="45" spans="1:13" ht="12.75">
      <c r="A45" s="1" t="s">
        <v>74</v>
      </c>
      <c r="B45" s="1" t="s">
        <v>75</v>
      </c>
      <c r="C45" s="1"/>
      <c r="D45" s="25">
        <v>45.69</v>
      </c>
      <c r="E45" s="26">
        <v>1.75</v>
      </c>
      <c r="F45" s="27">
        <f t="shared" si="0"/>
        <v>47.44</v>
      </c>
      <c r="G45" s="28">
        <f t="shared" si="1"/>
        <v>38.92</v>
      </c>
      <c r="H45" s="29" t="s">
        <v>75</v>
      </c>
      <c r="I45" s="30">
        <f t="shared" si="2"/>
        <v>86.36</v>
      </c>
      <c r="J45" s="28">
        <f>'Ins Eligibles Y'!C40</f>
        <v>50</v>
      </c>
      <c r="K45" s="28">
        <f>'Ins Eligibles Y'!D40</f>
        <v>34</v>
      </c>
      <c r="L45" s="30">
        <f t="shared" si="4"/>
        <v>84</v>
      </c>
      <c r="M45" s="28">
        <f t="shared" si="3"/>
        <v>2.3599999999999994</v>
      </c>
    </row>
    <row r="46" spans="1:13" ht="12.75">
      <c r="A46" s="1" t="s">
        <v>76</v>
      </c>
      <c r="B46" s="1" t="s">
        <v>77</v>
      </c>
      <c r="C46" s="1"/>
      <c r="D46" s="25">
        <v>74.29</v>
      </c>
      <c r="E46" s="26">
        <v>4.91</v>
      </c>
      <c r="F46" s="27">
        <f t="shared" si="0"/>
        <v>79.2</v>
      </c>
      <c r="G46" s="28">
        <f t="shared" si="1"/>
        <v>89.45</v>
      </c>
      <c r="H46" s="29" t="s">
        <v>77</v>
      </c>
      <c r="I46" s="30">
        <f t="shared" si="2"/>
        <v>168.65</v>
      </c>
      <c r="J46" s="28">
        <f>'Ins Eligibles Y'!C41</f>
        <v>80</v>
      </c>
      <c r="K46" s="28">
        <f>'Ins Eligibles Y'!D41</f>
        <v>61</v>
      </c>
      <c r="L46" s="30">
        <f t="shared" si="4"/>
        <v>141</v>
      </c>
      <c r="M46" s="28">
        <f t="shared" si="3"/>
        <v>27.650000000000006</v>
      </c>
    </row>
    <row r="47" spans="1:13" ht="12.75">
      <c r="A47" s="1" t="s">
        <v>78</v>
      </c>
      <c r="B47" s="1" t="s">
        <v>79</v>
      </c>
      <c r="C47" s="1"/>
      <c r="D47" s="25">
        <v>231.18</v>
      </c>
      <c r="E47" s="26">
        <v>21.37</v>
      </c>
      <c r="F47" s="27">
        <f t="shared" si="0"/>
        <v>252.55</v>
      </c>
      <c r="G47" s="28">
        <f t="shared" si="1"/>
        <v>171.75</v>
      </c>
      <c r="H47" s="29" t="s">
        <v>79</v>
      </c>
      <c r="I47" s="30">
        <f t="shared" si="2"/>
        <v>424.3</v>
      </c>
      <c r="J47" s="28">
        <f>'Ins Eligibles Y'!C42</f>
        <v>265</v>
      </c>
      <c r="K47" s="28">
        <f>'Ins Eligibles Y'!D42</f>
        <v>146</v>
      </c>
      <c r="L47" s="30">
        <f t="shared" si="4"/>
        <v>411</v>
      </c>
      <c r="M47" s="28">
        <f t="shared" si="3"/>
        <v>13.300000000000011</v>
      </c>
    </row>
    <row r="48" spans="1:13" ht="12.75">
      <c r="A48" s="1" t="s">
        <v>80</v>
      </c>
      <c r="B48" s="1" t="s">
        <v>81</v>
      </c>
      <c r="C48" s="1"/>
      <c r="D48" s="25">
        <v>62.14</v>
      </c>
      <c r="E48" s="26">
        <v>4.39</v>
      </c>
      <c r="F48" s="27">
        <f t="shared" si="0"/>
        <v>66.53</v>
      </c>
      <c r="G48" s="28">
        <f t="shared" si="1"/>
        <v>50.14</v>
      </c>
      <c r="H48" s="29" t="s">
        <v>81</v>
      </c>
      <c r="I48" s="30">
        <f t="shared" si="2"/>
        <v>116.67</v>
      </c>
      <c r="J48" s="28">
        <f>'Ins Eligibles Y'!C43</f>
        <v>67</v>
      </c>
      <c r="K48" s="28">
        <f>'Ins Eligibles Y'!D43</f>
        <v>35</v>
      </c>
      <c r="L48" s="30">
        <f t="shared" si="4"/>
        <v>102</v>
      </c>
      <c r="M48" s="28">
        <f t="shared" si="3"/>
        <v>14.670000000000002</v>
      </c>
    </row>
    <row r="49" spans="1:13" ht="12.75">
      <c r="A49" s="1" t="s">
        <v>82</v>
      </c>
      <c r="B49" s="1" t="s">
        <v>83</v>
      </c>
      <c r="C49" s="1"/>
      <c r="D49" s="25">
        <v>37.61</v>
      </c>
      <c r="E49" s="26">
        <v>1.99</v>
      </c>
      <c r="F49" s="27">
        <f t="shared" si="0"/>
        <v>39.6</v>
      </c>
      <c r="G49" s="28">
        <f t="shared" si="1"/>
        <v>32.6</v>
      </c>
      <c r="H49" s="29" t="s">
        <v>83</v>
      </c>
      <c r="I49" s="30">
        <f t="shared" si="2"/>
        <v>72.2</v>
      </c>
      <c r="J49" s="28">
        <f>'Ins Eligibles Y'!C44</f>
        <v>41</v>
      </c>
      <c r="K49" s="28">
        <f>'Ins Eligibles Y'!D44</f>
        <v>26</v>
      </c>
      <c r="L49" s="30">
        <f t="shared" si="4"/>
        <v>67</v>
      </c>
      <c r="M49" s="28">
        <f t="shared" si="3"/>
        <v>5.200000000000003</v>
      </c>
    </row>
    <row r="50" spans="1:13" ht="12.75">
      <c r="A50" s="1" t="s">
        <v>84</v>
      </c>
      <c r="B50" s="1" t="s">
        <v>85</v>
      </c>
      <c r="C50" s="1"/>
      <c r="D50" s="25">
        <v>38.96</v>
      </c>
      <c r="E50" s="26">
        <v>0.4</v>
      </c>
      <c r="F50" s="27">
        <f t="shared" si="0"/>
        <v>39.36</v>
      </c>
      <c r="G50" s="28">
        <f t="shared" si="1"/>
        <v>33.39</v>
      </c>
      <c r="H50" s="29" t="s">
        <v>85</v>
      </c>
      <c r="I50" s="30">
        <f t="shared" si="2"/>
        <v>72.75</v>
      </c>
      <c r="J50" s="28">
        <f>'Ins Eligibles Y'!C45</f>
        <v>42</v>
      </c>
      <c r="K50" s="28">
        <f>'Ins Eligibles Y'!D45</f>
        <v>31</v>
      </c>
      <c r="L50" s="30">
        <f t="shared" si="4"/>
        <v>73</v>
      </c>
      <c r="M50" s="28">
        <f t="shared" si="3"/>
        <v>-0.25</v>
      </c>
    </row>
    <row r="51" spans="1:13" ht="12.75">
      <c r="A51" s="1" t="s">
        <v>86</v>
      </c>
      <c r="B51" s="1" t="s">
        <v>87</v>
      </c>
      <c r="C51" s="1"/>
      <c r="D51" s="25">
        <v>188.11</v>
      </c>
      <c r="E51" s="26">
        <v>14</v>
      </c>
      <c r="F51" s="27">
        <f t="shared" si="0"/>
        <v>202.11</v>
      </c>
      <c r="G51" s="28">
        <f t="shared" si="1"/>
        <v>159.67000000000002</v>
      </c>
      <c r="H51" s="29" t="s">
        <v>87</v>
      </c>
      <c r="I51" s="30">
        <f t="shared" si="2"/>
        <v>361.78000000000003</v>
      </c>
      <c r="J51" s="28">
        <f>'Ins Eligibles Y'!C46</f>
        <v>205</v>
      </c>
      <c r="K51" s="28">
        <f>'Ins Eligibles Y'!D46</f>
        <v>141</v>
      </c>
      <c r="L51" s="30">
        <f t="shared" si="4"/>
        <v>346</v>
      </c>
      <c r="M51" s="28">
        <f t="shared" si="3"/>
        <v>15.78000000000003</v>
      </c>
    </row>
    <row r="52" spans="1:13" ht="12.75">
      <c r="A52" s="1" t="s">
        <v>88</v>
      </c>
      <c r="B52" s="1" t="s">
        <v>89</v>
      </c>
      <c r="C52" s="1"/>
      <c r="D52" s="25">
        <v>47.56</v>
      </c>
      <c r="E52" s="26">
        <v>15</v>
      </c>
      <c r="F52" s="27">
        <f t="shared" si="0"/>
        <v>62.56</v>
      </c>
      <c r="G52" s="28">
        <f t="shared" si="1"/>
        <v>40.69</v>
      </c>
      <c r="H52" s="29" t="s">
        <v>89</v>
      </c>
      <c r="I52" s="30">
        <f t="shared" si="2"/>
        <v>103.25</v>
      </c>
      <c r="J52" s="28">
        <f>'Ins Eligibles Y'!C47</f>
        <v>50</v>
      </c>
      <c r="K52" s="28">
        <f>'Ins Eligibles Y'!D47</f>
        <v>31</v>
      </c>
      <c r="L52" s="30">
        <f t="shared" si="4"/>
        <v>81</v>
      </c>
      <c r="M52" s="28">
        <f t="shared" si="3"/>
        <v>22.25</v>
      </c>
    </row>
    <row r="53" spans="1:13" ht="12.75">
      <c r="A53" s="1" t="s">
        <v>90</v>
      </c>
      <c r="B53" s="1" t="s">
        <v>91</v>
      </c>
      <c r="C53" s="1"/>
      <c r="D53" s="25">
        <v>128.5</v>
      </c>
      <c r="E53" s="26">
        <v>8.26</v>
      </c>
      <c r="F53" s="27">
        <f t="shared" si="0"/>
        <v>136.76</v>
      </c>
      <c r="G53" s="28">
        <f t="shared" si="1"/>
        <v>126.05</v>
      </c>
      <c r="H53" s="29" t="s">
        <v>91</v>
      </c>
      <c r="I53" s="30">
        <f t="shared" si="2"/>
        <v>262.81</v>
      </c>
      <c r="J53" s="28">
        <f>'Ins Eligibles Y'!C48</f>
        <v>138</v>
      </c>
      <c r="K53" s="28">
        <f>'Ins Eligibles Y'!D48</f>
        <v>114</v>
      </c>
      <c r="L53" s="30">
        <f t="shared" si="4"/>
        <v>252</v>
      </c>
      <c r="M53" s="28">
        <f t="shared" si="3"/>
        <v>10.810000000000002</v>
      </c>
    </row>
    <row r="54" spans="1:13" ht="12.75">
      <c r="A54" s="1" t="s">
        <v>92</v>
      </c>
      <c r="B54" s="1" t="s">
        <v>93</v>
      </c>
      <c r="C54" s="1"/>
      <c r="D54" s="25">
        <v>109.56</v>
      </c>
      <c r="E54" s="26">
        <v>4</v>
      </c>
      <c r="F54" s="27">
        <f t="shared" si="0"/>
        <v>113.56</v>
      </c>
      <c r="G54" s="28">
        <f t="shared" si="1"/>
        <v>76.28</v>
      </c>
      <c r="H54" s="29" t="s">
        <v>93</v>
      </c>
      <c r="I54" s="30">
        <f t="shared" si="2"/>
        <v>189.84</v>
      </c>
      <c r="J54" s="28">
        <f>'Ins Eligibles Y'!C49</f>
        <v>123</v>
      </c>
      <c r="K54" s="28">
        <f>'Ins Eligibles Y'!D49</f>
        <v>71</v>
      </c>
      <c r="L54" s="30">
        <f t="shared" si="4"/>
        <v>194</v>
      </c>
      <c r="M54" s="28">
        <f t="shared" si="3"/>
        <v>-4.159999999999997</v>
      </c>
    </row>
    <row r="55" spans="1:13" ht="12.75">
      <c r="A55" s="1" t="s">
        <v>94</v>
      </c>
      <c r="B55" s="1" t="s">
        <v>95</v>
      </c>
      <c r="C55" s="1"/>
      <c r="D55" s="25">
        <v>74.5</v>
      </c>
      <c r="E55" s="26">
        <v>2</v>
      </c>
      <c r="F55" s="27">
        <f t="shared" si="0"/>
        <v>76.5</v>
      </c>
      <c r="G55" s="28">
        <f t="shared" si="1"/>
        <v>52.370000000000005</v>
      </c>
      <c r="H55" s="29" t="s">
        <v>95</v>
      </c>
      <c r="I55" s="30">
        <f t="shared" si="2"/>
        <v>128.87</v>
      </c>
      <c r="J55" s="28">
        <f>'Ins Eligibles Y'!C50</f>
        <v>79</v>
      </c>
      <c r="K55" s="28">
        <f>'Ins Eligibles Y'!D50</f>
        <v>63</v>
      </c>
      <c r="L55" s="30">
        <f t="shared" si="4"/>
        <v>142</v>
      </c>
      <c r="M55" s="28">
        <f t="shared" si="3"/>
        <v>-13.129999999999995</v>
      </c>
    </row>
    <row r="56" spans="1:13" ht="12.75">
      <c r="A56" s="1" t="s">
        <v>96</v>
      </c>
      <c r="B56" s="1" t="s">
        <v>97</v>
      </c>
      <c r="C56" s="1"/>
      <c r="D56" s="25">
        <v>330.26</v>
      </c>
      <c r="E56" s="26">
        <v>26.15</v>
      </c>
      <c r="F56" s="27">
        <f t="shared" si="0"/>
        <v>356.40999999999997</v>
      </c>
      <c r="G56" s="28">
        <f t="shared" si="1"/>
        <v>259.5</v>
      </c>
      <c r="H56" s="29" t="s">
        <v>97</v>
      </c>
      <c r="I56" s="30">
        <f t="shared" si="2"/>
        <v>615.91</v>
      </c>
      <c r="J56" s="28">
        <f>'Ins Eligibles Y'!C51</f>
        <v>361</v>
      </c>
      <c r="K56" s="28">
        <f>'Ins Eligibles Y'!D51</f>
        <v>231</v>
      </c>
      <c r="L56" s="30">
        <f t="shared" si="4"/>
        <v>592</v>
      </c>
      <c r="M56" s="28">
        <f t="shared" si="3"/>
        <v>23.909999999999968</v>
      </c>
    </row>
    <row r="57" spans="1:13" ht="12.75">
      <c r="A57" s="1" t="s">
        <v>98</v>
      </c>
      <c r="B57" s="1" t="s">
        <v>99</v>
      </c>
      <c r="C57" s="1"/>
      <c r="D57" s="25">
        <v>238.24</v>
      </c>
      <c r="E57" s="26">
        <v>15.35</v>
      </c>
      <c r="F57" s="27">
        <f t="shared" si="0"/>
        <v>253.59</v>
      </c>
      <c r="G57" s="28">
        <f t="shared" si="1"/>
        <v>187</v>
      </c>
      <c r="H57" s="29" t="s">
        <v>99</v>
      </c>
      <c r="I57" s="30">
        <f t="shared" si="2"/>
        <v>440.59000000000003</v>
      </c>
      <c r="J57" s="28">
        <f>'Ins Eligibles Y'!C52</f>
        <v>257</v>
      </c>
      <c r="K57" s="28">
        <f>'Ins Eligibles Y'!D52</f>
        <v>171</v>
      </c>
      <c r="L57" s="30">
        <f t="shared" si="4"/>
        <v>428</v>
      </c>
      <c r="M57" s="28">
        <f t="shared" si="3"/>
        <v>12.590000000000032</v>
      </c>
    </row>
    <row r="58" spans="1:13" ht="12.75">
      <c r="A58" s="1" t="s">
        <v>100</v>
      </c>
      <c r="B58" s="1" t="s">
        <v>101</v>
      </c>
      <c r="C58" s="1"/>
      <c r="D58" s="25">
        <v>144.62</v>
      </c>
      <c r="E58" s="26">
        <v>2</v>
      </c>
      <c r="F58" s="27">
        <f t="shared" si="0"/>
        <v>146.62</v>
      </c>
      <c r="G58" s="28">
        <f t="shared" si="1"/>
        <v>103.87</v>
      </c>
      <c r="H58" s="29" t="s">
        <v>101</v>
      </c>
      <c r="I58" s="30">
        <f t="shared" si="2"/>
        <v>250.49</v>
      </c>
      <c r="J58" s="28">
        <f>'Ins Eligibles Y'!C53</f>
        <v>162</v>
      </c>
      <c r="K58" s="28">
        <f>'Ins Eligibles Y'!D53</f>
        <v>97</v>
      </c>
      <c r="L58" s="30">
        <f t="shared" si="4"/>
        <v>259</v>
      </c>
      <c r="M58" s="28">
        <f t="shared" si="3"/>
        <v>-8.509999999999991</v>
      </c>
    </row>
    <row r="59" spans="1:13" ht="12.75">
      <c r="A59" s="1" t="s">
        <v>102</v>
      </c>
      <c r="B59" s="1" t="s">
        <v>103</v>
      </c>
      <c r="C59" s="1"/>
      <c r="D59" s="25">
        <v>68.3</v>
      </c>
      <c r="E59" s="26">
        <v>5.5</v>
      </c>
      <c r="F59" s="27">
        <f t="shared" si="0"/>
        <v>73.8</v>
      </c>
      <c r="G59" s="28">
        <f t="shared" si="1"/>
        <v>50</v>
      </c>
      <c r="H59" s="29" t="s">
        <v>103</v>
      </c>
      <c r="I59" s="30">
        <f t="shared" si="2"/>
        <v>123.8</v>
      </c>
      <c r="J59" s="28">
        <f>'Ins Eligibles Y'!C54</f>
        <v>70</v>
      </c>
      <c r="K59" s="28">
        <f>'Ins Eligibles Y'!D54</f>
        <v>40</v>
      </c>
      <c r="L59" s="30">
        <f t="shared" si="4"/>
        <v>110</v>
      </c>
      <c r="M59" s="28">
        <f t="shared" si="3"/>
        <v>13.799999999999997</v>
      </c>
    </row>
    <row r="60" spans="1:13" ht="12.75">
      <c r="A60" s="1" t="s">
        <v>104</v>
      </c>
      <c r="B60" s="1" t="s">
        <v>105</v>
      </c>
      <c r="C60" s="1"/>
      <c r="D60" s="25">
        <v>240.19</v>
      </c>
      <c r="E60" s="26">
        <v>8.19</v>
      </c>
      <c r="F60" s="27">
        <f t="shared" si="0"/>
        <v>248.38</v>
      </c>
      <c r="G60" s="28">
        <f t="shared" si="1"/>
        <v>184.15</v>
      </c>
      <c r="H60" s="29" t="s">
        <v>105</v>
      </c>
      <c r="I60" s="30">
        <f t="shared" si="2"/>
        <v>432.53</v>
      </c>
      <c r="J60" s="28">
        <f>'Ins Eligibles Y'!C55</f>
        <v>252</v>
      </c>
      <c r="K60" s="28">
        <f>'Ins Eligibles Y'!D55</f>
        <v>172</v>
      </c>
      <c r="L60" s="30">
        <f t="shared" si="4"/>
        <v>424</v>
      </c>
      <c r="M60" s="28">
        <f t="shared" si="3"/>
        <v>8.529999999999973</v>
      </c>
    </row>
    <row r="61" spans="1:13" ht="12.75">
      <c r="A61" s="1" t="s">
        <v>106</v>
      </c>
      <c r="B61" s="1" t="s">
        <v>107</v>
      </c>
      <c r="C61" s="1"/>
      <c r="D61" s="25">
        <v>71.67</v>
      </c>
      <c r="E61" s="26">
        <v>6.04</v>
      </c>
      <c r="F61" s="27">
        <f t="shared" si="0"/>
        <v>77.71000000000001</v>
      </c>
      <c r="G61" s="28">
        <f t="shared" si="1"/>
        <v>55.52</v>
      </c>
      <c r="H61" s="29" t="s">
        <v>107</v>
      </c>
      <c r="I61" s="30">
        <f t="shared" si="2"/>
        <v>133.23000000000002</v>
      </c>
      <c r="J61" s="28">
        <f>'Ins Eligibles Y'!C56</f>
        <v>82</v>
      </c>
      <c r="K61" s="28">
        <f>'Ins Eligibles Y'!D56</f>
        <v>46</v>
      </c>
      <c r="L61" s="30">
        <f t="shared" si="4"/>
        <v>128</v>
      </c>
      <c r="M61" s="28">
        <f t="shared" si="3"/>
        <v>5.230000000000018</v>
      </c>
    </row>
    <row r="62" spans="1:13" ht="12.75">
      <c r="A62" s="1" t="s">
        <v>108</v>
      </c>
      <c r="B62" s="1" t="s">
        <v>109</v>
      </c>
      <c r="C62" s="1"/>
      <c r="D62" s="25">
        <v>63.04</v>
      </c>
      <c r="E62" s="26">
        <v>4.11</v>
      </c>
      <c r="F62" s="27">
        <f t="shared" si="0"/>
        <v>67.15</v>
      </c>
      <c r="G62" s="28">
        <f t="shared" si="1"/>
        <v>45.120000000000005</v>
      </c>
      <c r="H62" s="29" t="s">
        <v>109</v>
      </c>
      <c r="I62" s="30">
        <f t="shared" si="2"/>
        <v>112.27000000000001</v>
      </c>
      <c r="J62" s="28">
        <f>'Ins Eligibles Y'!C57</f>
        <v>68</v>
      </c>
      <c r="K62" s="28">
        <f>'Ins Eligibles Y'!D57</f>
        <v>42</v>
      </c>
      <c r="L62" s="30">
        <f t="shared" si="4"/>
        <v>110</v>
      </c>
      <c r="M62" s="28">
        <f t="shared" si="3"/>
        <v>2.2700000000000102</v>
      </c>
    </row>
    <row r="63" spans="1:13" ht="12.75">
      <c r="A63" s="1" t="s">
        <v>110</v>
      </c>
      <c r="B63" s="1" t="s">
        <v>111</v>
      </c>
      <c r="C63" s="1"/>
      <c r="D63" s="25">
        <v>55.15</v>
      </c>
      <c r="E63" s="26">
        <v>3.85</v>
      </c>
      <c r="F63" s="27">
        <f t="shared" si="0"/>
        <v>59</v>
      </c>
      <c r="G63" s="28">
        <f t="shared" si="1"/>
        <v>36.05</v>
      </c>
      <c r="H63" s="29" t="s">
        <v>111</v>
      </c>
      <c r="I63" s="30">
        <f t="shared" si="2"/>
        <v>95.05</v>
      </c>
      <c r="J63" s="28">
        <f>'Ins Eligibles Y'!C58</f>
        <v>60</v>
      </c>
      <c r="K63" s="28">
        <f>'Ins Eligibles Y'!D58</f>
        <v>37</v>
      </c>
      <c r="L63" s="30">
        <f t="shared" si="4"/>
        <v>97</v>
      </c>
      <c r="M63" s="28">
        <f t="shared" si="3"/>
        <v>-1.9500000000000028</v>
      </c>
    </row>
    <row r="64" spans="1:13" ht="12.75">
      <c r="A64" s="1" t="s">
        <v>112</v>
      </c>
      <c r="B64" s="1" t="s">
        <v>113</v>
      </c>
      <c r="C64" s="1"/>
      <c r="D64" s="25">
        <v>441.79</v>
      </c>
      <c r="E64" s="26">
        <v>28.59</v>
      </c>
      <c r="F64" s="27">
        <f t="shared" si="0"/>
        <v>470.38</v>
      </c>
      <c r="G64" s="28">
        <f t="shared" si="1"/>
        <v>303.98</v>
      </c>
      <c r="H64" s="29" t="s">
        <v>113</v>
      </c>
      <c r="I64" s="30">
        <f t="shared" si="2"/>
        <v>774.36</v>
      </c>
      <c r="J64" s="28">
        <f>'Ins Eligibles Y'!C59</f>
        <v>489</v>
      </c>
      <c r="K64" s="28">
        <f>'Ins Eligibles Y'!D59</f>
        <v>290</v>
      </c>
      <c r="L64" s="30">
        <f t="shared" si="4"/>
        <v>779</v>
      </c>
      <c r="M64" s="28">
        <f t="shared" si="3"/>
        <v>-4.639999999999986</v>
      </c>
    </row>
    <row r="65" spans="1:13" ht="12.75">
      <c r="A65" s="1" t="s">
        <v>114</v>
      </c>
      <c r="B65" s="1" t="s">
        <v>115</v>
      </c>
      <c r="C65" s="1"/>
      <c r="D65" s="25">
        <v>76.88</v>
      </c>
      <c r="E65" s="26">
        <v>15.33</v>
      </c>
      <c r="F65" s="27">
        <f t="shared" si="0"/>
        <v>92.21</v>
      </c>
      <c r="G65" s="28">
        <f t="shared" si="1"/>
        <v>86.52</v>
      </c>
      <c r="H65" s="29" t="s">
        <v>115</v>
      </c>
      <c r="I65" s="30">
        <f t="shared" si="2"/>
        <v>178.73</v>
      </c>
      <c r="J65" s="28">
        <f>'Ins Eligibles Y'!C60</f>
        <v>77</v>
      </c>
      <c r="K65" s="28">
        <f>'Ins Eligibles Y'!D60</f>
        <v>144</v>
      </c>
      <c r="L65" s="30">
        <f t="shared" si="4"/>
        <v>221</v>
      </c>
      <c r="M65" s="28">
        <f t="shared" si="3"/>
        <v>-42.27000000000001</v>
      </c>
    </row>
    <row r="66" spans="1:13" ht="12.75">
      <c r="A66" s="1" t="s">
        <v>116</v>
      </c>
      <c r="B66" s="1" t="s">
        <v>117</v>
      </c>
      <c r="C66" s="1"/>
      <c r="D66" s="25">
        <v>438.83</v>
      </c>
      <c r="E66" s="26">
        <v>42.49</v>
      </c>
      <c r="F66" s="27">
        <f t="shared" si="0"/>
        <v>481.32</v>
      </c>
      <c r="G66" s="28">
        <f t="shared" si="1"/>
        <v>272.92</v>
      </c>
      <c r="H66" s="29" t="s">
        <v>117</v>
      </c>
      <c r="I66" s="30">
        <f t="shared" si="2"/>
        <v>754.24</v>
      </c>
      <c r="J66" s="28">
        <f>'Ins Eligibles Y'!C61</f>
        <v>502</v>
      </c>
      <c r="K66" s="28">
        <f>'Ins Eligibles Y'!D61</f>
        <v>286</v>
      </c>
      <c r="L66" s="30">
        <f t="shared" si="4"/>
        <v>788</v>
      </c>
      <c r="M66" s="28">
        <f t="shared" si="3"/>
        <v>-33.75999999999999</v>
      </c>
    </row>
    <row r="67" spans="1:13" ht="12.75">
      <c r="A67" s="1" t="s">
        <v>118</v>
      </c>
      <c r="B67" s="1" t="s">
        <v>119</v>
      </c>
      <c r="C67" s="1"/>
      <c r="D67" s="25">
        <v>288.26</v>
      </c>
      <c r="E67" s="26">
        <v>7.46</v>
      </c>
      <c r="F67" s="27">
        <f t="shared" si="0"/>
        <v>295.71999999999997</v>
      </c>
      <c r="G67" s="28">
        <f t="shared" si="1"/>
        <v>222.28</v>
      </c>
      <c r="H67" s="29" t="s">
        <v>119</v>
      </c>
      <c r="I67" s="30">
        <f t="shared" si="2"/>
        <v>518</v>
      </c>
      <c r="J67" s="28">
        <f>'Ins Eligibles Y'!C62</f>
        <v>299</v>
      </c>
      <c r="K67" s="28">
        <f>'Ins Eligibles Y'!D62</f>
        <v>179</v>
      </c>
      <c r="L67" s="30">
        <f t="shared" si="4"/>
        <v>478</v>
      </c>
      <c r="M67" s="28">
        <f t="shared" si="3"/>
        <v>40</v>
      </c>
    </row>
    <row r="68" spans="1:13" ht="12.75">
      <c r="A68" s="1" t="s">
        <v>120</v>
      </c>
      <c r="B68" s="1" t="s">
        <v>121</v>
      </c>
      <c r="C68" s="1"/>
      <c r="D68" s="25">
        <v>32.6</v>
      </c>
      <c r="E68" s="26">
        <v>2.44</v>
      </c>
      <c r="F68" s="27">
        <f t="shared" si="0"/>
        <v>35.04</v>
      </c>
      <c r="G68" s="28">
        <f t="shared" si="1"/>
        <v>33.42</v>
      </c>
      <c r="H68" s="29" t="s">
        <v>121</v>
      </c>
      <c r="I68" s="30">
        <f t="shared" si="2"/>
        <v>68.46000000000001</v>
      </c>
      <c r="J68" s="28">
        <f>'Ins Eligibles Y'!C63</f>
        <v>50</v>
      </c>
      <c r="K68" s="28">
        <f>'Ins Eligibles Y'!D63</f>
        <v>30</v>
      </c>
      <c r="L68" s="30">
        <f t="shared" si="4"/>
        <v>80</v>
      </c>
      <c r="M68" s="28">
        <f t="shared" si="3"/>
        <v>-11.539999999999992</v>
      </c>
    </row>
    <row r="69" spans="1:13" ht="12.75">
      <c r="A69" s="1" t="s">
        <v>122</v>
      </c>
      <c r="B69" s="1" t="s">
        <v>123</v>
      </c>
      <c r="C69" s="1"/>
      <c r="D69" s="25">
        <v>50.85</v>
      </c>
      <c r="E69" s="26">
        <v>6.77</v>
      </c>
      <c r="F69" s="27">
        <f t="shared" si="0"/>
        <v>57.620000000000005</v>
      </c>
      <c r="G69" s="28">
        <f t="shared" si="1"/>
        <v>54.150000000000006</v>
      </c>
      <c r="H69" s="29" t="s">
        <v>123</v>
      </c>
      <c r="I69" s="30">
        <f t="shared" si="2"/>
        <v>111.77000000000001</v>
      </c>
      <c r="J69" s="28">
        <f>'Ins Eligibles Y'!C64</f>
        <v>58</v>
      </c>
      <c r="K69" s="28">
        <f>'Ins Eligibles Y'!D64</f>
        <v>51</v>
      </c>
      <c r="L69" s="30">
        <f t="shared" si="4"/>
        <v>109</v>
      </c>
      <c r="M69" s="28">
        <f t="shared" si="3"/>
        <v>2.7700000000000102</v>
      </c>
    </row>
    <row r="70" spans="1:13" ht="12.75">
      <c r="A70" s="1" t="s">
        <v>124</v>
      </c>
      <c r="B70" s="1" t="s">
        <v>125</v>
      </c>
      <c r="C70" s="1"/>
      <c r="D70" s="25">
        <v>227.32</v>
      </c>
      <c r="E70" s="26">
        <v>25.21</v>
      </c>
      <c r="F70" s="27">
        <f t="shared" si="0"/>
        <v>252.53</v>
      </c>
      <c r="G70" s="28">
        <f t="shared" si="1"/>
        <v>173.89999999999998</v>
      </c>
      <c r="H70" s="29" t="s">
        <v>125</v>
      </c>
      <c r="I70" s="30">
        <f t="shared" si="2"/>
        <v>426.42999999999995</v>
      </c>
      <c r="J70" s="28">
        <f>'Ins Eligibles Y'!C65</f>
        <v>245</v>
      </c>
      <c r="K70" s="28">
        <f>'Ins Eligibles Y'!D65</f>
        <v>139</v>
      </c>
      <c r="L70" s="30">
        <f t="shared" si="4"/>
        <v>384</v>
      </c>
      <c r="M70" s="28">
        <f t="shared" si="3"/>
        <v>42.42999999999995</v>
      </c>
    </row>
    <row r="71" spans="1:13" ht="12.75">
      <c r="A71" s="1" t="s">
        <v>126</v>
      </c>
      <c r="B71" s="1" t="s">
        <v>127</v>
      </c>
      <c r="C71" s="1"/>
      <c r="D71" s="25">
        <v>96.66</v>
      </c>
      <c r="E71" s="26">
        <v>8</v>
      </c>
      <c r="F71" s="27">
        <f t="shared" si="0"/>
        <v>104.66</v>
      </c>
      <c r="G71" s="28">
        <f t="shared" si="1"/>
        <v>74.81</v>
      </c>
      <c r="H71" s="29" t="s">
        <v>127</v>
      </c>
      <c r="I71" s="30">
        <f t="shared" si="2"/>
        <v>179.47</v>
      </c>
      <c r="J71" s="28">
        <f>'Ins Eligibles Y'!C66</f>
        <v>108</v>
      </c>
      <c r="K71" s="28">
        <f>'Ins Eligibles Y'!D66</f>
        <v>82</v>
      </c>
      <c r="L71" s="30">
        <f t="shared" si="4"/>
        <v>190</v>
      </c>
      <c r="M71" s="28">
        <f t="shared" si="3"/>
        <v>-10.530000000000001</v>
      </c>
    </row>
    <row r="72" spans="1:13" ht="12.75">
      <c r="A72" s="1" t="s">
        <v>128</v>
      </c>
      <c r="B72" s="1" t="s">
        <v>129</v>
      </c>
      <c r="C72" s="1"/>
      <c r="D72" s="25">
        <v>148.57</v>
      </c>
      <c r="E72" s="26">
        <v>12.58</v>
      </c>
      <c r="F72" s="27">
        <f t="shared" si="0"/>
        <v>161.15</v>
      </c>
      <c r="G72" s="28">
        <f t="shared" si="1"/>
        <v>149.72</v>
      </c>
      <c r="H72" s="29" t="s">
        <v>129</v>
      </c>
      <c r="I72" s="30">
        <f t="shared" si="2"/>
        <v>310.87</v>
      </c>
      <c r="J72" s="28">
        <f>'Ins Eligibles Y'!C67</f>
        <v>166</v>
      </c>
      <c r="K72" s="28">
        <f>'Ins Eligibles Y'!D67</f>
        <v>131</v>
      </c>
      <c r="L72" s="30">
        <f t="shared" si="4"/>
        <v>297</v>
      </c>
      <c r="M72" s="28">
        <f t="shared" si="3"/>
        <v>13.870000000000005</v>
      </c>
    </row>
    <row r="73" spans="1:13" ht="12.75">
      <c r="A73" s="1" t="s">
        <v>130</v>
      </c>
      <c r="B73" s="1" t="s">
        <v>131</v>
      </c>
      <c r="C73" s="1"/>
      <c r="D73" s="25">
        <v>106.95</v>
      </c>
      <c r="E73" s="26">
        <v>10.3</v>
      </c>
      <c r="F73" s="27">
        <f aca="true" t="shared" si="5" ref="F73:F136">D73+E73</f>
        <v>117.25</v>
      </c>
      <c r="G73" s="28">
        <f aca="true" t="shared" si="6" ref="G73:G136">G322</f>
        <v>98</v>
      </c>
      <c r="H73" s="29" t="s">
        <v>131</v>
      </c>
      <c r="I73" s="30">
        <f aca="true" t="shared" si="7" ref="I73:I136">F73+G73</f>
        <v>215.25</v>
      </c>
      <c r="J73" s="28">
        <f>'Ins Eligibles Y'!C68</f>
        <v>113</v>
      </c>
      <c r="K73" s="28">
        <f>'Ins Eligibles Y'!D68</f>
        <v>79</v>
      </c>
      <c r="L73" s="30">
        <f t="shared" si="4"/>
        <v>192</v>
      </c>
      <c r="M73" s="28">
        <f aca="true" t="shared" si="8" ref="M73:M136">I73-L73</f>
        <v>23.25</v>
      </c>
    </row>
    <row r="74" spans="1:13" ht="12.75">
      <c r="A74" s="1" t="s">
        <v>132</v>
      </c>
      <c r="B74" s="1" t="s">
        <v>133</v>
      </c>
      <c r="C74" s="1"/>
      <c r="D74" s="25">
        <v>82.61</v>
      </c>
      <c r="E74" s="26">
        <v>7.63</v>
      </c>
      <c r="F74" s="27">
        <f t="shared" si="5"/>
        <v>90.24</v>
      </c>
      <c r="G74" s="28">
        <f t="shared" si="6"/>
        <v>83.5</v>
      </c>
      <c r="H74" s="29" t="s">
        <v>133</v>
      </c>
      <c r="I74" s="30">
        <f t="shared" si="7"/>
        <v>173.74</v>
      </c>
      <c r="J74" s="28">
        <f>'Ins Eligibles Y'!C69</f>
        <v>91</v>
      </c>
      <c r="K74" s="28">
        <f>'Ins Eligibles Y'!D69</f>
        <v>83</v>
      </c>
      <c r="L74" s="30">
        <f t="shared" si="4"/>
        <v>174</v>
      </c>
      <c r="M74" s="28">
        <f t="shared" si="8"/>
        <v>-0.2599999999999909</v>
      </c>
    </row>
    <row r="75" spans="1:13" ht="12.75">
      <c r="A75" s="1" t="s">
        <v>134</v>
      </c>
      <c r="B75" s="1" t="s">
        <v>135</v>
      </c>
      <c r="C75" s="1"/>
      <c r="D75" s="25">
        <v>169.39</v>
      </c>
      <c r="E75" s="26">
        <v>14.03</v>
      </c>
      <c r="F75" s="27">
        <f t="shared" si="5"/>
        <v>183.42</v>
      </c>
      <c r="G75" s="28">
        <f t="shared" si="6"/>
        <v>153.79999999999998</v>
      </c>
      <c r="H75" s="29" t="s">
        <v>135</v>
      </c>
      <c r="I75" s="30">
        <f t="shared" si="7"/>
        <v>337.21999999999997</v>
      </c>
      <c r="J75" s="28">
        <f>'Ins Eligibles Y'!C70</f>
        <v>194</v>
      </c>
      <c r="K75" s="28">
        <f>'Ins Eligibles Y'!D70</f>
        <v>126</v>
      </c>
      <c r="L75" s="30">
        <f aca="true" t="shared" si="9" ref="L75:L138">J75+K75</f>
        <v>320</v>
      </c>
      <c r="M75" s="28">
        <f t="shared" si="8"/>
        <v>17.21999999999997</v>
      </c>
    </row>
    <row r="76" spans="1:13" ht="12.75">
      <c r="A76" s="1" t="s">
        <v>136</v>
      </c>
      <c r="B76" s="1" t="s">
        <v>137</v>
      </c>
      <c r="C76" s="1"/>
      <c r="D76" s="25">
        <v>671.23</v>
      </c>
      <c r="E76" s="26">
        <v>34.1</v>
      </c>
      <c r="F76" s="27">
        <f t="shared" si="5"/>
        <v>705.33</v>
      </c>
      <c r="G76" s="28">
        <f t="shared" si="6"/>
        <v>397.54</v>
      </c>
      <c r="H76" s="29" t="s">
        <v>137</v>
      </c>
      <c r="I76" s="30">
        <f t="shared" si="7"/>
        <v>1102.8700000000001</v>
      </c>
      <c r="J76" s="28">
        <f>'Ins Eligibles Y'!C71</f>
        <v>705</v>
      </c>
      <c r="K76" s="28">
        <f>'Ins Eligibles Y'!D71</f>
        <v>383</v>
      </c>
      <c r="L76" s="30">
        <f t="shared" si="9"/>
        <v>1088</v>
      </c>
      <c r="M76" s="28">
        <f t="shared" si="8"/>
        <v>14.870000000000118</v>
      </c>
    </row>
    <row r="77" spans="1:13" ht="12.75">
      <c r="A77" s="1" t="s">
        <v>138</v>
      </c>
      <c r="B77" s="1" t="s">
        <v>139</v>
      </c>
      <c r="C77" s="1"/>
      <c r="D77" s="25">
        <v>211.56</v>
      </c>
      <c r="E77" s="26">
        <v>4.64</v>
      </c>
      <c r="F77" s="27">
        <f t="shared" si="5"/>
        <v>216.2</v>
      </c>
      <c r="G77" s="28">
        <f t="shared" si="6"/>
        <v>141.78</v>
      </c>
      <c r="H77" s="29" t="s">
        <v>139</v>
      </c>
      <c r="I77" s="30">
        <f t="shared" si="7"/>
        <v>357.98</v>
      </c>
      <c r="J77" s="28">
        <f>'Ins Eligibles Y'!C72</f>
        <v>230</v>
      </c>
      <c r="K77" s="28">
        <f>'Ins Eligibles Y'!D72</f>
        <v>114</v>
      </c>
      <c r="L77" s="30">
        <f t="shared" si="9"/>
        <v>344</v>
      </c>
      <c r="M77" s="28">
        <f t="shared" si="8"/>
        <v>13.980000000000018</v>
      </c>
    </row>
    <row r="78" spans="1:13" ht="12.75">
      <c r="A78" s="1" t="s">
        <v>140</v>
      </c>
      <c r="B78" s="1" t="s">
        <v>141</v>
      </c>
      <c r="C78" s="1"/>
      <c r="D78" s="25">
        <v>39.5</v>
      </c>
      <c r="E78" s="26">
        <v>3.05</v>
      </c>
      <c r="F78" s="27">
        <f t="shared" si="5"/>
        <v>42.55</v>
      </c>
      <c r="G78" s="28">
        <f t="shared" si="6"/>
        <v>24.59</v>
      </c>
      <c r="H78" s="29" t="s">
        <v>141</v>
      </c>
      <c r="I78" s="30">
        <f t="shared" si="7"/>
        <v>67.14</v>
      </c>
      <c r="J78" s="28">
        <f>'Ins Eligibles Y'!C73</f>
        <v>43</v>
      </c>
      <c r="K78" s="28">
        <f>'Ins Eligibles Y'!D73</f>
        <v>25</v>
      </c>
      <c r="L78" s="30">
        <f t="shared" si="9"/>
        <v>68</v>
      </c>
      <c r="M78" s="28">
        <f t="shared" si="8"/>
        <v>-0.8599999999999994</v>
      </c>
    </row>
    <row r="79" spans="1:13" ht="12.75">
      <c r="A79" s="1" t="s">
        <v>142</v>
      </c>
      <c r="B79" s="1" t="s">
        <v>143</v>
      </c>
      <c r="C79" s="1"/>
      <c r="D79" s="25">
        <v>78.25</v>
      </c>
      <c r="E79" s="26">
        <v>3.9</v>
      </c>
      <c r="F79" s="27">
        <f t="shared" si="5"/>
        <v>82.15</v>
      </c>
      <c r="G79" s="28">
        <f t="shared" si="6"/>
        <v>40.449999999999996</v>
      </c>
      <c r="H79" s="29" t="s">
        <v>143</v>
      </c>
      <c r="I79" s="30">
        <f t="shared" si="7"/>
        <v>122.6</v>
      </c>
      <c r="J79" s="28">
        <f>'Ins Eligibles Y'!C74</f>
        <v>67</v>
      </c>
      <c r="K79" s="28">
        <f>'Ins Eligibles Y'!D74</f>
        <v>30</v>
      </c>
      <c r="L79" s="30">
        <f t="shared" si="9"/>
        <v>97</v>
      </c>
      <c r="M79" s="28">
        <f t="shared" si="8"/>
        <v>25.599999999999994</v>
      </c>
    </row>
    <row r="80" spans="1:13" ht="12.75">
      <c r="A80" s="1" t="s">
        <v>144</v>
      </c>
      <c r="B80" s="1" t="s">
        <v>145</v>
      </c>
      <c r="C80" s="1"/>
      <c r="D80" s="25">
        <v>41.09</v>
      </c>
      <c r="E80" s="26">
        <v>1.58</v>
      </c>
      <c r="F80" s="27">
        <f t="shared" si="5"/>
        <v>42.67</v>
      </c>
      <c r="G80" s="28">
        <f t="shared" si="6"/>
        <v>32.78</v>
      </c>
      <c r="H80" s="29" t="s">
        <v>145</v>
      </c>
      <c r="I80" s="30">
        <f t="shared" si="7"/>
        <v>75.45</v>
      </c>
      <c r="J80" s="28">
        <f>'Ins Eligibles Y'!C75</f>
        <v>44</v>
      </c>
      <c r="K80" s="28">
        <f>'Ins Eligibles Y'!D75</f>
        <v>30</v>
      </c>
      <c r="L80" s="30">
        <f t="shared" si="9"/>
        <v>74</v>
      </c>
      <c r="M80" s="28">
        <f t="shared" si="8"/>
        <v>1.4500000000000028</v>
      </c>
    </row>
    <row r="81" spans="1:13" ht="12.75">
      <c r="A81" s="1" t="s">
        <v>146</v>
      </c>
      <c r="B81" s="1" t="s">
        <v>147</v>
      </c>
      <c r="C81" s="1"/>
      <c r="D81" s="25">
        <v>211.03</v>
      </c>
      <c r="E81" s="26">
        <v>3.31</v>
      </c>
      <c r="F81" s="27">
        <f t="shared" si="5"/>
        <v>214.34</v>
      </c>
      <c r="G81" s="28">
        <f t="shared" si="6"/>
        <v>185.34</v>
      </c>
      <c r="H81" s="29" t="s">
        <v>147</v>
      </c>
      <c r="I81" s="30">
        <f t="shared" si="7"/>
        <v>399.68</v>
      </c>
      <c r="J81" s="28">
        <f>'Ins Eligibles Y'!C76</f>
        <v>217</v>
      </c>
      <c r="K81" s="28">
        <f>'Ins Eligibles Y'!D76</f>
        <v>165</v>
      </c>
      <c r="L81" s="30">
        <f t="shared" si="9"/>
        <v>382</v>
      </c>
      <c r="M81" s="28">
        <f t="shared" si="8"/>
        <v>17.680000000000007</v>
      </c>
    </row>
    <row r="82" spans="1:13" ht="12.75">
      <c r="A82" s="1" t="s">
        <v>148</v>
      </c>
      <c r="B82" s="1" t="s">
        <v>149</v>
      </c>
      <c r="C82" s="1"/>
      <c r="D82" s="25">
        <v>63.71</v>
      </c>
      <c r="E82" s="26">
        <v>2.99</v>
      </c>
      <c r="F82" s="27">
        <f t="shared" si="5"/>
        <v>66.7</v>
      </c>
      <c r="G82" s="28">
        <f t="shared" si="6"/>
        <v>38.86</v>
      </c>
      <c r="H82" s="29" t="s">
        <v>149</v>
      </c>
      <c r="I82" s="30">
        <f t="shared" si="7"/>
        <v>105.56</v>
      </c>
      <c r="J82" s="28">
        <f>'Ins Eligibles Y'!C77</f>
        <v>68</v>
      </c>
      <c r="K82" s="28">
        <f>'Ins Eligibles Y'!D77</f>
        <v>34</v>
      </c>
      <c r="L82" s="30">
        <f t="shared" si="9"/>
        <v>102</v>
      </c>
      <c r="M82" s="28">
        <f t="shared" si="8"/>
        <v>3.5600000000000023</v>
      </c>
    </row>
    <row r="83" spans="1:13" ht="12.75">
      <c r="A83" s="1" t="s">
        <v>150</v>
      </c>
      <c r="B83" s="1" t="s">
        <v>151</v>
      </c>
      <c r="C83" s="1"/>
      <c r="D83" s="25">
        <v>48.96</v>
      </c>
      <c r="E83" s="26">
        <v>3.04</v>
      </c>
      <c r="F83" s="27">
        <f t="shared" si="5"/>
        <v>52</v>
      </c>
      <c r="G83" s="28">
        <f t="shared" si="6"/>
        <v>29.92</v>
      </c>
      <c r="H83" s="29" t="s">
        <v>151</v>
      </c>
      <c r="I83" s="30">
        <f t="shared" si="7"/>
        <v>81.92</v>
      </c>
      <c r="J83" s="28">
        <f>'Ins Eligibles Y'!C78</f>
        <v>52</v>
      </c>
      <c r="K83" s="28">
        <f>'Ins Eligibles Y'!D78</f>
        <v>26</v>
      </c>
      <c r="L83" s="30">
        <f t="shared" si="9"/>
        <v>78</v>
      </c>
      <c r="M83" s="28">
        <f t="shared" si="8"/>
        <v>3.9200000000000017</v>
      </c>
    </row>
    <row r="84" spans="1:13" ht="12.75">
      <c r="A84" s="1" t="s">
        <v>152</v>
      </c>
      <c r="B84" s="1" t="s">
        <v>153</v>
      </c>
      <c r="C84" s="1"/>
      <c r="D84" s="25">
        <v>143.56</v>
      </c>
      <c r="E84" s="26">
        <v>11.47</v>
      </c>
      <c r="F84" s="27">
        <f t="shared" si="5"/>
        <v>155.03</v>
      </c>
      <c r="G84" s="28">
        <f t="shared" si="6"/>
        <v>100.61</v>
      </c>
      <c r="H84" s="29" t="s">
        <v>153</v>
      </c>
      <c r="I84" s="30">
        <f t="shared" si="7"/>
        <v>255.64</v>
      </c>
      <c r="J84" s="28">
        <f>'Ins Eligibles Y'!C79</f>
        <v>155</v>
      </c>
      <c r="K84" s="28">
        <f>'Ins Eligibles Y'!D79</f>
        <v>93</v>
      </c>
      <c r="L84" s="30">
        <f t="shared" si="9"/>
        <v>248</v>
      </c>
      <c r="M84" s="28">
        <f t="shared" si="8"/>
        <v>7.639999999999986</v>
      </c>
    </row>
    <row r="85" spans="1:13" ht="12.75">
      <c r="A85" s="1" t="s">
        <v>154</v>
      </c>
      <c r="B85" s="1" t="s">
        <v>155</v>
      </c>
      <c r="C85" s="1"/>
      <c r="D85" s="25">
        <v>51.08</v>
      </c>
      <c r="E85" s="26">
        <v>2.97</v>
      </c>
      <c r="F85" s="27">
        <f t="shared" si="5"/>
        <v>54.05</v>
      </c>
      <c r="G85" s="28">
        <f t="shared" si="6"/>
        <v>30.45</v>
      </c>
      <c r="H85" s="29" t="s">
        <v>155</v>
      </c>
      <c r="I85" s="30">
        <f t="shared" si="7"/>
        <v>84.5</v>
      </c>
      <c r="J85" s="28">
        <f>'Ins Eligibles Y'!C80</f>
        <v>44</v>
      </c>
      <c r="K85" s="28">
        <f>'Ins Eligibles Y'!D80</f>
        <v>24</v>
      </c>
      <c r="L85" s="30">
        <f t="shared" si="9"/>
        <v>68</v>
      </c>
      <c r="M85" s="28">
        <f t="shared" si="8"/>
        <v>16.5</v>
      </c>
    </row>
    <row r="86" spans="1:13" ht="12.75">
      <c r="A86" s="1" t="s">
        <v>156</v>
      </c>
      <c r="B86" s="1" t="s">
        <v>157</v>
      </c>
      <c r="C86" s="1"/>
      <c r="D86" s="25">
        <v>55.54</v>
      </c>
      <c r="E86" s="26">
        <v>5.46</v>
      </c>
      <c r="F86" s="27">
        <f t="shared" si="5"/>
        <v>61</v>
      </c>
      <c r="G86" s="28">
        <f t="shared" si="6"/>
        <v>35.32</v>
      </c>
      <c r="H86" s="29" t="s">
        <v>157</v>
      </c>
      <c r="I86" s="30">
        <f t="shared" si="7"/>
        <v>96.32</v>
      </c>
      <c r="J86" s="28">
        <f>'Ins Eligibles Y'!C81</f>
        <v>58</v>
      </c>
      <c r="K86" s="28">
        <f>'Ins Eligibles Y'!D81</f>
        <v>30</v>
      </c>
      <c r="L86" s="30">
        <f t="shared" si="9"/>
        <v>88</v>
      </c>
      <c r="M86" s="28">
        <f t="shared" si="8"/>
        <v>8.319999999999993</v>
      </c>
    </row>
    <row r="87" spans="1:13" ht="12.75">
      <c r="A87" s="1" t="s">
        <v>158</v>
      </c>
      <c r="B87" s="1" t="s">
        <v>159</v>
      </c>
      <c r="C87" s="1"/>
      <c r="D87" s="25">
        <v>40.55</v>
      </c>
      <c r="E87" s="26">
        <v>2.15</v>
      </c>
      <c r="F87" s="27">
        <f t="shared" si="5"/>
        <v>42.699999999999996</v>
      </c>
      <c r="G87" s="28">
        <f t="shared" si="6"/>
        <v>29.63</v>
      </c>
      <c r="H87" s="29" t="s">
        <v>159</v>
      </c>
      <c r="I87" s="30">
        <f t="shared" si="7"/>
        <v>72.33</v>
      </c>
      <c r="J87" s="28">
        <f>'Ins Eligibles Y'!C82</f>
        <v>43</v>
      </c>
      <c r="K87" s="28">
        <f>'Ins Eligibles Y'!D82</f>
        <v>27</v>
      </c>
      <c r="L87" s="30">
        <f t="shared" si="9"/>
        <v>70</v>
      </c>
      <c r="M87" s="28">
        <f t="shared" si="8"/>
        <v>2.3299999999999983</v>
      </c>
    </row>
    <row r="88" spans="1:13" ht="12.75">
      <c r="A88" s="1" t="s">
        <v>160</v>
      </c>
      <c r="B88" s="1" t="s">
        <v>161</v>
      </c>
      <c r="C88" s="1"/>
      <c r="D88" s="25">
        <v>64.58</v>
      </c>
      <c r="E88" s="26">
        <v>0.51</v>
      </c>
      <c r="F88" s="27">
        <f t="shared" si="5"/>
        <v>65.09</v>
      </c>
      <c r="G88" s="28">
        <f t="shared" si="6"/>
        <v>29.7</v>
      </c>
      <c r="H88" s="29" t="s">
        <v>161</v>
      </c>
      <c r="I88" s="30">
        <f t="shared" si="7"/>
        <v>94.79</v>
      </c>
      <c r="J88" s="28">
        <f>'Ins Eligibles Y'!C83</f>
        <v>67</v>
      </c>
      <c r="K88" s="28">
        <f>'Ins Eligibles Y'!D83</f>
        <v>28</v>
      </c>
      <c r="L88" s="30">
        <f t="shared" si="9"/>
        <v>95</v>
      </c>
      <c r="M88" s="28">
        <f t="shared" si="8"/>
        <v>-0.20999999999999375</v>
      </c>
    </row>
    <row r="89" spans="1:13" ht="12.75">
      <c r="A89" s="1" t="s">
        <v>162</v>
      </c>
      <c r="B89" s="1" t="s">
        <v>163</v>
      </c>
      <c r="C89" s="1"/>
      <c r="D89" s="25">
        <v>87.7</v>
      </c>
      <c r="E89" s="26">
        <v>7.3</v>
      </c>
      <c r="F89" s="27">
        <f t="shared" si="5"/>
        <v>95</v>
      </c>
      <c r="G89" s="28">
        <f t="shared" si="6"/>
        <v>69.48</v>
      </c>
      <c r="H89" s="29" t="s">
        <v>163</v>
      </c>
      <c r="I89" s="30">
        <f t="shared" si="7"/>
        <v>164.48000000000002</v>
      </c>
      <c r="J89" s="28">
        <f>'Ins Eligibles Y'!C84</f>
        <v>102</v>
      </c>
      <c r="K89" s="28">
        <f>'Ins Eligibles Y'!D84</f>
        <v>56</v>
      </c>
      <c r="L89" s="30">
        <f t="shared" si="9"/>
        <v>158</v>
      </c>
      <c r="M89" s="28">
        <f t="shared" si="8"/>
        <v>6.480000000000018</v>
      </c>
    </row>
    <row r="90" spans="1:13" ht="12.75">
      <c r="A90" s="1" t="s">
        <v>164</v>
      </c>
      <c r="B90" s="1" t="s">
        <v>165</v>
      </c>
      <c r="C90" s="1"/>
      <c r="D90" s="25">
        <v>316.33</v>
      </c>
      <c r="E90" s="26">
        <v>22.23</v>
      </c>
      <c r="F90" s="27">
        <f t="shared" si="5"/>
        <v>338.56</v>
      </c>
      <c r="G90" s="28">
        <f t="shared" si="6"/>
        <v>258.2</v>
      </c>
      <c r="H90" s="29" t="s">
        <v>165</v>
      </c>
      <c r="I90" s="30">
        <f t="shared" si="7"/>
        <v>596.76</v>
      </c>
      <c r="J90" s="28">
        <f>'Ins Eligibles Y'!C85</f>
        <v>360</v>
      </c>
      <c r="K90" s="28">
        <f>'Ins Eligibles Y'!D85</f>
        <v>240</v>
      </c>
      <c r="L90" s="30">
        <f t="shared" si="9"/>
        <v>600</v>
      </c>
      <c r="M90" s="28">
        <f t="shared" si="8"/>
        <v>-3.240000000000009</v>
      </c>
    </row>
    <row r="91" spans="1:13" ht="12.75">
      <c r="A91" s="1" t="s">
        <v>166</v>
      </c>
      <c r="B91" s="1" t="s">
        <v>167</v>
      </c>
      <c r="C91" s="1"/>
      <c r="D91" s="25">
        <v>68.56</v>
      </c>
      <c r="E91" s="26">
        <v>1.41</v>
      </c>
      <c r="F91" s="27">
        <f t="shared" si="5"/>
        <v>69.97</v>
      </c>
      <c r="G91" s="28">
        <f t="shared" si="6"/>
        <v>65.19999999999999</v>
      </c>
      <c r="H91" s="29" t="s">
        <v>167</v>
      </c>
      <c r="I91" s="30">
        <f t="shared" si="7"/>
        <v>135.17</v>
      </c>
      <c r="J91" s="28">
        <f>'Ins Eligibles Y'!C86</f>
        <v>72</v>
      </c>
      <c r="K91" s="28">
        <f>'Ins Eligibles Y'!D86</f>
        <v>51</v>
      </c>
      <c r="L91" s="30">
        <f t="shared" si="9"/>
        <v>123</v>
      </c>
      <c r="M91" s="28">
        <f t="shared" si="8"/>
        <v>12.169999999999987</v>
      </c>
    </row>
    <row r="92" spans="1:13" ht="12.75">
      <c r="A92" s="1" t="s">
        <v>168</v>
      </c>
      <c r="B92" s="1" t="s">
        <v>169</v>
      </c>
      <c r="C92" s="1"/>
      <c r="D92" s="25">
        <v>265.45</v>
      </c>
      <c r="E92" s="26">
        <v>10.26</v>
      </c>
      <c r="F92" s="27">
        <f t="shared" si="5"/>
        <v>275.71</v>
      </c>
      <c r="G92" s="28">
        <f t="shared" si="6"/>
        <v>250.78000000000003</v>
      </c>
      <c r="H92" s="29" t="s">
        <v>169</v>
      </c>
      <c r="I92" s="30">
        <f t="shared" si="7"/>
        <v>526.49</v>
      </c>
      <c r="J92" s="28">
        <f>'Ins Eligibles Y'!C87</f>
        <v>280</v>
      </c>
      <c r="K92" s="28">
        <f>'Ins Eligibles Y'!D87</f>
        <v>245</v>
      </c>
      <c r="L92" s="30">
        <f t="shared" si="9"/>
        <v>525</v>
      </c>
      <c r="M92" s="28">
        <f t="shared" si="8"/>
        <v>1.490000000000009</v>
      </c>
    </row>
    <row r="93" spans="1:13" ht="12.75">
      <c r="A93" s="1" t="s">
        <v>170</v>
      </c>
      <c r="B93" s="1" t="s">
        <v>55</v>
      </c>
      <c r="C93" s="1"/>
      <c r="D93" s="25">
        <v>197.14</v>
      </c>
      <c r="E93" s="26">
        <v>6.37</v>
      </c>
      <c r="F93" s="27">
        <f t="shared" si="5"/>
        <v>203.51</v>
      </c>
      <c r="G93" s="28">
        <f t="shared" si="6"/>
        <v>109.6</v>
      </c>
      <c r="H93" s="29" t="s">
        <v>55</v>
      </c>
      <c r="I93" s="30">
        <f t="shared" si="7"/>
        <v>313.11</v>
      </c>
      <c r="J93" s="28">
        <f>'Ins Eligibles Y'!C88</f>
        <v>209</v>
      </c>
      <c r="K93" s="28">
        <f>'Ins Eligibles Y'!D88</f>
        <v>94</v>
      </c>
      <c r="L93" s="30">
        <f t="shared" si="9"/>
        <v>303</v>
      </c>
      <c r="M93" s="28">
        <f t="shared" si="8"/>
        <v>10.110000000000014</v>
      </c>
    </row>
    <row r="94" spans="1:13" ht="12.75">
      <c r="A94" s="1" t="s">
        <v>171</v>
      </c>
      <c r="B94" s="1" t="s">
        <v>172</v>
      </c>
      <c r="C94" s="1"/>
      <c r="D94" s="25">
        <v>57.85</v>
      </c>
      <c r="E94" s="26">
        <v>2.65</v>
      </c>
      <c r="F94" s="27">
        <f t="shared" si="5"/>
        <v>60.5</v>
      </c>
      <c r="G94" s="28">
        <f t="shared" si="6"/>
        <v>41.14</v>
      </c>
      <c r="H94" s="29" t="s">
        <v>172</v>
      </c>
      <c r="I94" s="30">
        <f t="shared" si="7"/>
        <v>101.64</v>
      </c>
      <c r="J94" s="28">
        <f>'Ins Eligibles Y'!C89</f>
        <v>62</v>
      </c>
      <c r="K94" s="28">
        <f>'Ins Eligibles Y'!D89</f>
        <v>37</v>
      </c>
      <c r="L94" s="30">
        <f t="shared" si="9"/>
        <v>99</v>
      </c>
      <c r="M94" s="28">
        <f t="shared" si="8"/>
        <v>2.6400000000000006</v>
      </c>
    </row>
    <row r="95" spans="1:13" ht="12.75">
      <c r="A95" s="1" t="s">
        <v>173</v>
      </c>
      <c r="B95" s="1" t="s">
        <v>174</v>
      </c>
      <c r="C95" s="1"/>
      <c r="D95" s="25">
        <v>41.69</v>
      </c>
      <c r="E95" s="26">
        <v>0.3</v>
      </c>
      <c r="F95" s="27">
        <f t="shared" si="5"/>
        <v>41.989999999999995</v>
      </c>
      <c r="G95" s="28">
        <f t="shared" si="6"/>
        <v>23.369999999999997</v>
      </c>
      <c r="H95" s="29" t="s">
        <v>174</v>
      </c>
      <c r="I95" s="30">
        <f t="shared" si="7"/>
        <v>65.35999999999999</v>
      </c>
      <c r="J95" s="28">
        <f>'Ins Eligibles Y'!C90</f>
        <v>44</v>
      </c>
      <c r="K95" s="28">
        <f>'Ins Eligibles Y'!D90</f>
        <v>19</v>
      </c>
      <c r="L95" s="30">
        <f t="shared" si="9"/>
        <v>63</v>
      </c>
      <c r="M95" s="28">
        <f t="shared" si="8"/>
        <v>2.359999999999985</v>
      </c>
    </row>
    <row r="96" spans="1:13" ht="12.75">
      <c r="A96" s="1" t="s">
        <v>175</v>
      </c>
      <c r="B96" s="1" t="s">
        <v>176</v>
      </c>
      <c r="C96" s="1"/>
      <c r="D96" s="25">
        <v>298.8</v>
      </c>
      <c r="E96" s="26">
        <v>13.3</v>
      </c>
      <c r="F96" s="27">
        <f t="shared" si="5"/>
        <v>312.1</v>
      </c>
      <c r="G96" s="28">
        <f t="shared" si="6"/>
        <v>253.84</v>
      </c>
      <c r="H96" s="29" t="s">
        <v>176</v>
      </c>
      <c r="I96" s="30">
        <f t="shared" si="7"/>
        <v>565.94</v>
      </c>
      <c r="J96" s="28">
        <f>'Ins Eligibles Y'!C91</f>
        <v>350</v>
      </c>
      <c r="K96" s="28">
        <f>'Ins Eligibles Y'!D91</f>
        <v>240</v>
      </c>
      <c r="L96" s="30">
        <f t="shared" si="9"/>
        <v>590</v>
      </c>
      <c r="M96" s="28">
        <f t="shared" si="8"/>
        <v>-24.059999999999945</v>
      </c>
    </row>
    <row r="97" spans="1:13" ht="12.75">
      <c r="A97" s="1" t="s">
        <v>177</v>
      </c>
      <c r="B97" s="1" t="s">
        <v>178</v>
      </c>
      <c r="C97" s="1"/>
      <c r="D97" s="25">
        <v>59.15</v>
      </c>
      <c r="E97" s="26">
        <v>5.35</v>
      </c>
      <c r="F97" s="27">
        <f t="shared" si="5"/>
        <v>64.5</v>
      </c>
      <c r="G97" s="28">
        <f t="shared" si="6"/>
        <v>49.5</v>
      </c>
      <c r="H97" s="29" t="s">
        <v>178</v>
      </c>
      <c r="I97" s="30">
        <f t="shared" si="7"/>
        <v>114</v>
      </c>
      <c r="J97" s="28">
        <f>'Ins Eligibles Y'!C92</f>
        <v>67</v>
      </c>
      <c r="K97" s="28">
        <f>'Ins Eligibles Y'!D92</f>
        <v>42</v>
      </c>
      <c r="L97" s="30">
        <f t="shared" si="9"/>
        <v>109</v>
      </c>
      <c r="M97" s="28">
        <f t="shared" si="8"/>
        <v>5</v>
      </c>
    </row>
    <row r="98" spans="1:13" ht="12.75">
      <c r="A98" s="1" t="s">
        <v>179</v>
      </c>
      <c r="B98" s="1" t="s">
        <v>180</v>
      </c>
      <c r="C98" s="1"/>
      <c r="D98" s="25">
        <v>242.66</v>
      </c>
      <c r="E98" s="26">
        <v>18.13</v>
      </c>
      <c r="F98" s="27">
        <f t="shared" si="5"/>
        <v>260.79</v>
      </c>
      <c r="G98" s="28">
        <f t="shared" si="6"/>
        <v>219.77</v>
      </c>
      <c r="H98" s="29" t="s">
        <v>180</v>
      </c>
      <c r="I98" s="30">
        <f t="shared" si="7"/>
        <v>480.56000000000006</v>
      </c>
      <c r="J98" s="28">
        <f>'Ins Eligibles Y'!C93</f>
        <v>274</v>
      </c>
      <c r="K98" s="28">
        <f>'Ins Eligibles Y'!D93</f>
        <v>228</v>
      </c>
      <c r="L98" s="30">
        <f t="shared" si="9"/>
        <v>502</v>
      </c>
      <c r="M98" s="28">
        <f t="shared" si="8"/>
        <v>-21.43999999999994</v>
      </c>
    </row>
    <row r="99" spans="1:13" ht="12.75">
      <c r="A99" s="1" t="s">
        <v>181</v>
      </c>
      <c r="B99" s="1" t="s">
        <v>182</v>
      </c>
      <c r="C99" s="1"/>
      <c r="D99" s="25">
        <v>211.51</v>
      </c>
      <c r="E99" s="26">
        <v>6.48</v>
      </c>
      <c r="F99" s="27">
        <f t="shared" si="5"/>
        <v>217.98999999999998</v>
      </c>
      <c r="G99" s="28">
        <f t="shared" si="6"/>
        <v>195.24</v>
      </c>
      <c r="H99" s="29" t="s">
        <v>182</v>
      </c>
      <c r="I99" s="30">
        <f t="shared" si="7"/>
        <v>413.23</v>
      </c>
      <c r="J99" s="28">
        <f>'Ins Eligibles Y'!C94</f>
        <v>231</v>
      </c>
      <c r="K99" s="28">
        <f>'Ins Eligibles Y'!D94</f>
        <v>180</v>
      </c>
      <c r="L99" s="30">
        <f t="shared" si="9"/>
        <v>411</v>
      </c>
      <c r="M99" s="28">
        <f t="shared" si="8"/>
        <v>2.230000000000018</v>
      </c>
    </row>
    <row r="100" spans="1:13" ht="12.75">
      <c r="A100" s="1" t="s">
        <v>183</v>
      </c>
      <c r="B100" s="1" t="s">
        <v>184</v>
      </c>
      <c r="C100" s="1"/>
      <c r="D100" s="25">
        <v>70.14</v>
      </c>
      <c r="E100" s="26">
        <v>2.99</v>
      </c>
      <c r="F100" s="27">
        <f t="shared" si="5"/>
        <v>73.13</v>
      </c>
      <c r="G100" s="28">
        <f t="shared" si="6"/>
        <v>65.53</v>
      </c>
      <c r="H100" s="29" t="s">
        <v>184</v>
      </c>
      <c r="I100" s="30">
        <f t="shared" si="7"/>
        <v>138.66</v>
      </c>
      <c r="J100" s="28">
        <f>'Ins Eligibles Y'!C95</f>
        <v>75</v>
      </c>
      <c r="K100" s="28">
        <f>'Ins Eligibles Y'!D95</f>
        <v>53</v>
      </c>
      <c r="L100" s="30">
        <f t="shared" si="9"/>
        <v>128</v>
      </c>
      <c r="M100" s="28">
        <f t="shared" si="8"/>
        <v>10.659999999999997</v>
      </c>
    </row>
    <row r="101" spans="1:13" ht="12.75">
      <c r="A101" s="1" t="s">
        <v>185</v>
      </c>
      <c r="B101" s="1" t="s">
        <v>186</v>
      </c>
      <c r="C101" s="1"/>
      <c r="D101" s="25">
        <v>217.36</v>
      </c>
      <c r="E101" s="26">
        <v>13.34</v>
      </c>
      <c r="F101" s="27">
        <f t="shared" si="5"/>
        <v>230.70000000000002</v>
      </c>
      <c r="G101" s="28">
        <f t="shared" si="6"/>
        <v>233.5</v>
      </c>
      <c r="H101" s="29" t="s">
        <v>186</v>
      </c>
      <c r="I101" s="30">
        <f t="shared" si="7"/>
        <v>464.20000000000005</v>
      </c>
      <c r="J101" s="28">
        <f>'Ins Eligibles Y'!C96</f>
        <v>271</v>
      </c>
      <c r="K101" s="28">
        <f>'Ins Eligibles Y'!D96</f>
        <v>162</v>
      </c>
      <c r="L101" s="30">
        <f t="shared" si="9"/>
        <v>433</v>
      </c>
      <c r="M101" s="28">
        <f t="shared" si="8"/>
        <v>31.200000000000045</v>
      </c>
    </row>
    <row r="102" spans="1:13" ht="12.75">
      <c r="A102" s="1" t="s">
        <v>187</v>
      </c>
      <c r="B102" s="1" t="s">
        <v>188</v>
      </c>
      <c r="C102" s="1"/>
      <c r="D102" s="25">
        <v>45.14</v>
      </c>
      <c r="E102" s="26">
        <v>1</v>
      </c>
      <c r="F102" s="27">
        <f t="shared" si="5"/>
        <v>46.14</v>
      </c>
      <c r="G102" s="28">
        <f t="shared" si="6"/>
        <v>26</v>
      </c>
      <c r="H102" s="29" t="s">
        <v>188</v>
      </c>
      <c r="I102" s="30">
        <f t="shared" si="7"/>
        <v>72.14</v>
      </c>
      <c r="J102" s="28">
        <f>'Ins Eligibles Y'!C97</f>
        <v>42</v>
      </c>
      <c r="K102" s="28">
        <f>'Ins Eligibles Y'!D97</f>
        <v>18</v>
      </c>
      <c r="L102" s="30">
        <f t="shared" si="9"/>
        <v>60</v>
      </c>
      <c r="M102" s="28">
        <f t="shared" si="8"/>
        <v>12.14</v>
      </c>
    </row>
    <row r="103" spans="1:13" ht="12.75">
      <c r="A103" s="1" t="s">
        <v>189</v>
      </c>
      <c r="B103" s="1" t="s">
        <v>190</v>
      </c>
      <c r="C103" s="1"/>
      <c r="D103" s="25">
        <v>75.11</v>
      </c>
      <c r="E103" s="26">
        <v>5.89</v>
      </c>
      <c r="F103" s="27">
        <f t="shared" si="5"/>
        <v>81</v>
      </c>
      <c r="G103" s="28">
        <f t="shared" si="6"/>
        <v>53</v>
      </c>
      <c r="H103" s="29" t="s">
        <v>190</v>
      </c>
      <c r="I103" s="30">
        <f t="shared" si="7"/>
        <v>134</v>
      </c>
      <c r="J103" s="28">
        <f>'Ins Eligibles Y'!C98</f>
        <v>77</v>
      </c>
      <c r="K103" s="28">
        <f>'Ins Eligibles Y'!D98</f>
        <v>57</v>
      </c>
      <c r="L103" s="30">
        <f t="shared" si="9"/>
        <v>134</v>
      </c>
      <c r="M103" s="28">
        <f t="shared" si="8"/>
        <v>0</v>
      </c>
    </row>
    <row r="104" spans="1:13" ht="12.75">
      <c r="A104" s="1" t="s">
        <v>191</v>
      </c>
      <c r="B104" s="1" t="s">
        <v>192</v>
      </c>
      <c r="C104" s="1"/>
      <c r="D104" s="25">
        <v>75.67</v>
      </c>
      <c r="E104" s="26">
        <v>7.41</v>
      </c>
      <c r="F104" s="27">
        <f t="shared" si="5"/>
        <v>83.08</v>
      </c>
      <c r="G104" s="28">
        <f t="shared" si="6"/>
        <v>54.66</v>
      </c>
      <c r="H104" s="29" t="s">
        <v>192</v>
      </c>
      <c r="I104" s="30">
        <f t="shared" si="7"/>
        <v>137.74</v>
      </c>
      <c r="J104" s="28">
        <f>'Ins Eligibles Y'!C99</f>
        <v>86</v>
      </c>
      <c r="K104" s="28">
        <f>'Ins Eligibles Y'!D99</f>
        <v>55</v>
      </c>
      <c r="L104" s="30">
        <f t="shared" si="9"/>
        <v>141</v>
      </c>
      <c r="M104" s="28">
        <f t="shared" si="8"/>
        <v>-3.259999999999991</v>
      </c>
    </row>
    <row r="105" spans="1:13" ht="12.75">
      <c r="A105" s="1" t="s">
        <v>193</v>
      </c>
      <c r="B105" s="1" t="s">
        <v>194</v>
      </c>
      <c r="C105" s="1"/>
      <c r="D105" s="25">
        <v>54.6</v>
      </c>
      <c r="E105" s="26">
        <v>2</v>
      </c>
      <c r="F105" s="27">
        <f t="shared" si="5"/>
        <v>56.6</v>
      </c>
      <c r="G105" s="28">
        <f t="shared" si="6"/>
        <v>33.44</v>
      </c>
      <c r="H105" s="29" t="s">
        <v>194</v>
      </c>
      <c r="I105" s="30">
        <f t="shared" si="7"/>
        <v>90.03999999999999</v>
      </c>
      <c r="J105" s="28">
        <f>'Ins Eligibles Y'!C100</f>
        <v>61</v>
      </c>
      <c r="K105" s="28">
        <f>'Ins Eligibles Y'!D100</f>
        <v>35</v>
      </c>
      <c r="L105" s="30">
        <f t="shared" si="9"/>
        <v>96</v>
      </c>
      <c r="M105" s="28">
        <f t="shared" si="8"/>
        <v>-5.960000000000008</v>
      </c>
    </row>
    <row r="106" spans="1:13" ht="12.75">
      <c r="A106" s="1" t="s">
        <v>195</v>
      </c>
      <c r="B106" s="1" t="s">
        <v>196</v>
      </c>
      <c r="C106" s="1"/>
      <c r="D106" s="25">
        <v>173.16</v>
      </c>
      <c r="E106" s="26">
        <v>9.72</v>
      </c>
      <c r="F106" s="27">
        <f t="shared" si="5"/>
        <v>182.88</v>
      </c>
      <c r="G106" s="28">
        <f t="shared" si="6"/>
        <v>176.22</v>
      </c>
      <c r="H106" s="29" t="s">
        <v>196</v>
      </c>
      <c r="I106" s="30">
        <f t="shared" si="7"/>
        <v>359.1</v>
      </c>
      <c r="J106" s="28">
        <f>'Ins Eligibles Y'!C101</f>
        <v>161</v>
      </c>
      <c r="K106" s="28">
        <f>'Ins Eligibles Y'!D101</f>
        <v>131</v>
      </c>
      <c r="L106" s="30">
        <f t="shared" si="9"/>
        <v>292</v>
      </c>
      <c r="M106" s="28">
        <f t="shared" si="8"/>
        <v>67.10000000000002</v>
      </c>
    </row>
    <row r="107" spans="1:13" ht="12.75">
      <c r="A107" s="1" t="s">
        <v>197</v>
      </c>
      <c r="B107" s="1" t="s">
        <v>198</v>
      </c>
      <c r="C107" s="1"/>
      <c r="D107" s="25">
        <v>34.5</v>
      </c>
      <c r="E107" s="26">
        <v>1.5</v>
      </c>
      <c r="F107" s="27">
        <f t="shared" si="5"/>
        <v>36</v>
      </c>
      <c r="G107" s="28">
        <f t="shared" si="6"/>
        <v>30.35</v>
      </c>
      <c r="H107" s="29" t="s">
        <v>198</v>
      </c>
      <c r="I107" s="30">
        <f t="shared" si="7"/>
        <v>66.35</v>
      </c>
      <c r="J107" s="28">
        <f>'Ins Eligibles Y'!C102</f>
        <v>36</v>
      </c>
      <c r="K107" s="28">
        <f>'Ins Eligibles Y'!D102</f>
        <v>33</v>
      </c>
      <c r="L107" s="30">
        <f t="shared" si="9"/>
        <v>69</v>
      </c>
      <c r="M107" s="28">
        <f t="shared" si="8"/>
        <v>-2.6500000000000057</v>
      </c>
    </row>
    <row r="108" spans="1:13" ht="12.75">
      <c r="A108" s="1" t="s">
        <v>199</v>
      </c>
      <c r="B108" s="1" t="s">
        <v>200</v>
      </c>
      <c r="C108" s="1"/>
      <c r="D108" s="25">
        <v>49.86</v>
      </c>
      <c r="E108" s="26">
        <v>1.94</v>
      </c>
      <c r="F108" s="27">
        <f t="shared" si="5"/>
        <v>51.8</v>
      </c>
      <c r="G108" s="28">
        <f t="shared" si="6"/>
        <v>29.799999999999997</v>
      </c>
      <c r="H108" s="29" t="s">
        <v>200</v>
      </c>
      <c r="I108" s="30">
        <f t="shared" si="7"/>
        <v>81.6</v>
      </c>
      <c r="J108" s="28">
        <f>'Ins Eligibles Y'!C103</f>
        <v>52</v>
      </c>
      <c r="K108" s="28">
        <f>'Ins Eligibles Y'!D103</f>
        <v>28</v>
      </c>
      <c r="L108" s="30">
        <f t="shared" si="9"/>
        <v>80</v>
      </c>
      <c r="M108" s="28">
        <f t="shared" si="8"/>
        <v>1.5999999999999943</v>
      </c>
    </row>
    <row r="109" spans="1:13" ht="12.75">
      <c r="A109" s="1" t="s">
        <v>201</v>
      </c>
      <c r="B109" s="1" t="s">
        <v>202</v>
      </c>
      <c r="C109" s="1"/>
      <c r="D109" s="25">
        <v>48.61</v>
      </c>
      <c r="E109" s="26">
        <v>4.25</v>
      </c>
      <c r="F109" s="27">
        <f t="shared" si="5"/>
        <v>52.86</v>
      </c>
      <c r="G109" s="28">
        <f t="shared" si="6"/>
        <v>45.76</v>
      </c>
      <c r="H109" s="29" t="s">
        <v>202</v>
      </c>
      <c r="I109" s="30">
        <f t="shared" si="7"/>
        <v>98.62</v>
      </c>
      <c r="J109" s="28">
        <f>'Ins Eligibles Y'!C104</f>
        <v>71</v>
      </c>
      <c r="K109" s="28">
        <f>'Ins Eligibles Y'!D104</f>
        <v>41</v>
      </c>
      <c r="L109" s="30">
        <f t="shared" si="9"/>
        <v>112</v>
      </c>
      <c r="M109" s="28">
        <f t="shared" si="8"/>
        <v>-13.379999999999995</v>
      </c>
    </row>
    <row r="110" spans="1:13" ht="12.75">
      <c r="A110" s="1" t="s">
        <v>203</v>
      </c>
      <c r="B110" s="1" t="s">
        <v>204</v>
      </c>
      <c r="C110" s="1"/>
      <c r="D110" s="25">
        <v>147.27</v>
      </c>
      <c r="E110" s="26">
        <v>11.01</v>
      </c>
      <c r="F110" s="27">
        <f t="shared" si="5"/>
        <v>158.28</v>
      </c>
      <c r="G110" s="28">
        <f t="shared" si="6"/>
        <v>98.23</v>
      </c>
      <c r="H110" s="29" t="s">
        <v>204</v>
      </c>
      <c r="I110" s="30">
        <f t="shared" si="7"/>
        <v>256.51</v>
      </c>
      <c r="J110" s="28">
        <f>'Ins Eligibles Y'!C105</f>
        <v>162</v>
      </c>
      <c r="K110" s="28">
        <f>'Ins Eligibles Y'!D105</f>
        <v>84</v>
      </c>
      <c r="L110" s="30">
        <f t="shared" si="9"/>
        <v>246</v>
      </c>
      <c r="M110" s="28">
        <f t="shared" si="8"/>
        <v>10.509999999999991</v>
      </c>
    </row>
    <row r="111" spans="1:13" ht="12.75">
      <c r="A111" s="1" t="s">
        <v>205</v>
      </c>
      <c r="B111" s="1" t="s">
        <v>206</v>
      </c>
      <c r="C111" s="1"/>
      <c r="D111" s="25">
        <v>219.4</v>
      </c>
      <c r="E111" s="26">
        <v>11.47</v>
      </c>
      <c r="F111" s="27">
        <f t="shared" si="5"/>
        <v>230.87</v>
      </c>
      <c r="G111" s="28">
        <f t="shared" si="6"/>
        <v>190.52</v>
      </c>
      <c r="H111" s="29" t="s">
        <v>206</v>
      </c>
      <c r="I111" s="30">
        <f t="shared" si="7"/>
        <v>421.39</v>
      </c>
      <c r="J111" s="28">
        <f>'Ins Eligibles Y'!C106</f>
        <v>238</v>
      </c>
      <c r="K111" s="28">
        <f>'Ins Eligibles Y'!D106</f>
        <v>220</v>
      </c>
      <c r="L111" s="30">
        <f t="shared" si="9"/>
        <v>458</v>
      </c>
      <c r="M111" s="28">
        <f t="shared" si="8"/>
        <v>-36.610000000000014</v>
      </c>
    </row>
    <row r="112" spans="1:13" ht="12.75">
      <c r="A112" s="1" t="s">
        <v>207</v>
      </c>
      <c r="B112" s="1" t="s">
        <v>208</v>
      </c>
      <c r="C112" s="1"/>
      <c r="D112" s="25">
        <v>28.65</v>
      </c>
      <c r="E112" s="26">
        <v>3.33</v>
      </c>
      <c r="F112" s="27">
        <f t="shared" si="5"/>
        <v>31.979999999999997</v>
      </c>
      <c r="G112" s="28">
        <f t="shared" si="6"/>
        <v>32.6</v>
      </c>
      <c r="H112" s="29" t="s">
        <v>208</v>
      </c>
      <c r="I112" s="30">
        <f t="shared" si="7"/>
        <v>64.58</v>
      </c>
      <c r="J112" s="28">
        <f>'Ins Eligibles Y'!C107</f>
        <v>35</v>
      </c>
      <c r="K112" s="28">
        <f>'Ins Eligibles Y'!D107</f>
        <v>25</v>
      </c>
      <c r="L112" s="30">
        <f t="shared" si="9"/>
        <v>60</v>
      </c>
      <c r="M112" s="28">
        <f t="shared" si="8"/>
        <v>4.579999999999998</v>
      </c>
    </row>
    <row r="113" spans="1:13" ht="12.75">
      <c r="A113" s="1" t="s">
        <v>209</v>
      </c>
      <c r="B113" s="1" t="s">
        <v>210</v>
      </c>
      <c r="C113" s="1"/>
      <c r="D113" s="25">
        <v>113.95</v>
      </c>
      <c r="E113" s="26">
        <v>10.13</v>
      </c>
      <c r="F113" s="27">
        <f t="shared" si="5"/>
        <v>124.08</v>
      </c>
      <c r="G113" s="28">
        <f t="shared" si="6"/>
        <v>103.94</v>
      </c>
      <c r="H113" s="29" t="s">
        <v>210</v>
      </c>
      <c r="I113" s="30">
        <f t="shared" si="7"/>
        <v>228.01999999999998</v>
      </c>
      <c r="J113" s="28">
        <f>'Ins Eligibles Y'!C108</f>
        <v>128</v>
      </c>
      <c r="K113" s="28">
        <f>'Ins Eligibles Y'!D108</f>
        <v>102</v>
      </c>
      <c r="L113" s="30">
        <f t="shared" si="9"/>
        <v>230</v>
      </c>
      <c r="M113" s="28">
        <f t="shared" si="8"/>
        <v>-1.9800000000000182</v>
      </c>
    </row>
    <row r="114" spans="1:13" ht="12.75">
      <c r="A114" s="1" t="s">
        <v>211</v>
      </c>
      <c r="B114" s="1" t="s">
        <v>212</v>
      </c>
      <c r="C114" s="1"/>
      <c r="D114" s="25">
        <v>37.97</v>
      </c>
      <c r="E114" s="26">
        <v>3.3</v>
      </c>
      <c r="F114" s="27">
        <f t="shared" si="5"/>
        <v>41.269999999999996</v>
      </c>
      <c r="G114" s="28">
        <f t="shared" si="6"/>
        <v>47</v>
      </c>
      <c r="H114" s="29" t="s">
        <v>212</v>
      </c>
      <c r="I114" s="30">
        <f t="shared" si="7"/>
        <v>88.27</v>
      </c>
      <c r="J114" s="28">
        <f>'Ins Eligibles Y'!C109</f>
        <v>46</v>
      </c>
      <c r="K114" s="28">
        <f>'Ins Eligibles Y'!D109</f>
        <v>42</v>
      </c>
      <c r="L114" s="30">
        <f t="shared" si="9"/>
        <v>88</v>
      </c>
      <c r="M114" s="28">
        <f t="shared" si="8"/>
        <v>0.269999999999996</v>
      </c>
    </row>
    <row r="115" spans="1:13" ht="12.75">
      <c r="A115" s="1" t="s">
        <v>213</v>
      </c>
      <c r="B115" s="1" t="s">
        <v>214</v>
      </c>
      <c r="C115" s="1"/>
      <c r="D115" s="25">
        <v>72.31</v>
      </c>
      <c r="E115" s="26">
        <v>8</v>
      </c>
      <c r="F115" s="27">
        <f t="shared" si="5"/>
        <v>80.31</v>
      </c>
      <c r="G115" s="28">
        <f t="shared" si="6"/>
        <v>87.86999999999999</v>
      </c>
      <c r="H115" s="29" t="s">
        <v>214</v>
      </c>
      <c r="I115" s="30">
        <f t="shared" si="7"/>
        <v>168.18</v>
      </c>
      <c r="J115" s="28">
        <f>'Ins Eligibles Y'!C110</f>
        <v>90</v>
      </c>
      <c r="K115" s="28">
        <f>'Ins Eligibles Y'!D110</f>
        <v>84</v>
      </c>
      <c r="L115" s="30">
        <f t="shared" si="9"/>
        <v>174</v>
      </c>
      <c r="M115" s="28">
        <f t="shared" si="8"/>
        <v>-5.819999999999993</v>
      </c>
    </row>
    <row r="116" spans="1:13" ht="12.75">
      <c r="A116" s="1" t="s">
        <v>215</v>
      </c>
      <c r="B116" s="1" t="s">
        <v>216</v>
      </c>
      <c r="C116" s="1"/>
      <c r="D116" s="25">
        <v>43.49</v>
      </c>
      <c r="E116" s="26">
        <v>1.35</v>
      </c>
      <c r="F116" s="27">
        <f t="shared" si="5"/>
        <v>44.84</v>
      </c>
      <c r="G116" s="28">
        <f t="shared" si="6"/>
        <v>37.5</v>
      </c>
      <c r="H116" s="29" t="s">
        <v>216</v>
      </c>
      <c r="I116" s="30">
        <f t="shared" si="7"/>
        <v>82.34</v>
      </c>
      <c r="J116" s="28">
        <f>'Ins Eligibles Y'!C111</f>
        <v>44</v>
      </c>
      <c r="K116" s="28">
        <f>'Ins Eligibles Y'!D111</f>
        <v>33</v>
      </c>
      <c r="L116" s="30">
        <f t="shared" si="9"/>
        <v>77</v>
      </c>
      <c r="M116" s="28">
        <f t="shared" si="8"/>
        <v>5.340000000000003</v>
      </c>
    </row>
    <row r="117" spans="1:13" ht="12.75">
      <c r="A117" s="1" t="s">
        <v>217</v>
      </c>
      <c r="B117" s="1" t="s">
        <v>218</v>
      </c>
      <c r="C117" s="1"/>
      <c r="D117" s="25">
        <v>71.89</v>
      </c>
      <c r="E117" s="26">
        <v>3.09</v>
      </c>
      <c r="F117" s="27">
        <f t="shared" si="5"/>
        <v>74.98</v>
      </c>
      <c r="G117" s="28">
        <f t="shared" si="6"/>
        <v>61.33</v>
      </c>
      <c r="H117" s="29" t="s">
        <v>218</v>
      </c>
      <c r="I117" s="30">
        <f t="shared" si="7"/>
        <v>136.31</v>
      </c>
      <c r="J117" s="28">
        <f>'Ins Eligibles Y'!C112</f>
        <v>74</v>
      </c>
      <c r="K117" s="28">
        <f>'Ins Eligibles Y'!D112</f>
        <v>55</v>
      </c>
      <c r="L117" s="30">
        <f t="shared" si="9"/>
        <v>129</v>
      </c>
      <c r="M117" s="28">
        <f t="shared" si="8"/>
        <v>7.310000000000002</v>
      </c>
    </row>
    <row r="118" spans="1:13" ht="12.75">
      <c r="A118" s="1" t="s">
        <v>219</v>
      </c>
      <c r="B118" s="1" t="s">
        <v>220</v>
      </c>
      <c r="C118" s="1"/>
      <c r="D118" s="25">
        <v>44.3</v>
      </c>
      <c r="E118" s="26">
        <v>4.78</v>
      </c>
      <c r="F118" s="27">
        <f t="shared" si="5"/>
        <v>49.08</v>
      </c>
      <c r="G118" s="28">
        <f t="shared" si="6"/>
        <v>44.879999999999995</v>
      </c>
      <c r="H118" s="29" t="s">
        <v>220</v>
      </c>
      <c r="I118" s="30">
        <f t="shared" si="7"/>
        <v>93.96</v>
      </c>
      <c r="J118" s="28">
        <f>'Ins Eligibles Y'!C113</f>
        <v>51</v>
      </c>
      <c r="K118" s="28">
        <f>'Ins Eligibles Y'!D113</f>
        <v>36</v>
      </c>
      <c r="L118" s="30">
        <f t="shared" si="9"/>
        <v>87</v>
      </c>
      <c r="M118" s="28">
        <f t="shared" si="8"/>
        <v>6.959999999999994</v>
      </c>
    </row>
    <row r="119" spans="1:13" ht="12.75">
      <c r="A119" s="1" t="s">
        <v>221</v>
      </c>
      <c r="B119" s="1" t="s">
        <v>222</v>
      </c>
      <c r="C119" s="1"/>
      <c r="D119" s="25">
        <v>137.27</v>
      </c>
      <c r="E119" s="26">
        <v>19.25</v>
      </c>
      <c r="F119" s="27">
        <f t="shared" si="5"/>
        <v>156.52</v>
      </c>
      <c r="G119" s="28">
        <f t="shared" si="6"/>
        <v>124.44</v>
      </c>
      <c r="H119" s="29" t="s">
        <v>222</v>
      </c>
      <c r="I119" s="30">
        <f t="shared" si="7"/>
        <v>280.96000000000004</v>
      </c>
      <c r="J119" s="28">
        <f>'Ins Eligibles Y'!C114</f>
        <v>170</v>
      </c>
      <c r="K119" s="28">
        <f>'Ins Eligibles Y'!D114</f>
        <v>109</v>
      </c>
      <c r="L119" s="30">
        <f t="shared" si="9"/>
        <v>279</v>
      </c>
      <c r="M119" s="28">
        <f t="shared" si="8"/>
        <v>1.9600000000000364</v>
      </c>
    </row>
    <row r="120" spans="1:13" ht="12.75">
      <c r="A120" s="1" t="s">
        <v>223</v>
      </c>
      <c r="B120" s="1" t="s">
        <v>224</v>
      </c>
      <c r="C120" s="1"/>
      <c r="D120" s="25">
        <v>70.33</v>
      </c>
      <c r="E120" s="26">
        <v>5.15</v>
      </c>
      <c r="F120" s="27">
        <f t="shared" si="5"/>
        <v>75.48</v>
      </c>
      <c r="G120" s="28">
        <f t="shared" si="6"/>
        <v>51.24</v>
      </c>
      <c r="H120" s="29" t="s">
        <v>224</v>
      </c>
      <c r="I120" s="30">
        <f t="shared" si="7"/>
        <v>126.72</v>
      </c>
      <c r="J120" s="28">
        <f>'Ins Eligibles Y'!C115</f>
        <v>79</v>
      </c>
      <c r="K120" s="28">
        <f>'Ins Eligibles Y'!D115</f>
        <v>44</v>
      </c>
      <c r="L120" s="30">
        <f t="shared" si="9"/>
        <v>123</v>
      </c>
      <c r="M120" s="28">
        <f t="shared" si="8"/>
        <v>3.719999999999999</v>
      </c>
    </row>
    <row r="121" spans="1:13" ht="12.75">
      <c r="A121" s="1" t="s">
        <v>225</v>
      </c>
      <c r="B121" s="1" t="s">
        <v>226</v>
      </c>
      <c r="C121" s="1"/>
      <c r="D121" s="25">
        <v>137.48</v>
      </c>
      <c r="E121" s="26">
        <v>9.06</v>
      </c>
      <c r="F121" s="27">
        <f t="shared" si="5"/>
        <v>146.54</v>
      </c>
      <c r="G121" s="28">
        <f t="shared" si="6"/>
        <v>168.13</v>
      </c>
      <c r="H121" s="29" t="s">
        <v>226</v>
      </c>
      <c r="I121" s="30">
        <f t="shared" si="7"/>
        <v>314.66999999999996</v>
      </c>
      <c r="J121" s="28">
        <f>'Ins Eligibles Y'!C116</f>
        <v>159</v>
      </c>
      <c r="K121" s="28">
        <f>'Ins Eligibles Y'!D116</f>
        <v>150</v>
      </c>
      <c r="L121" s="30">
        <f t="shared" si="9"/>
        <v>309</v>
      </c>
      <c r="M121" s="28">
        <f t="shared" si="8"/>
        <v>5.669999999999959</v>
      </c>
    </row>
    <row r="122" spans="1:13" ht="12.75">
      <c r="A122" s="1" t="s">
        <v>227</v>
      </c>
      <c r="B122" s="1" t="s">
        <v>228</v>
      </c>
      <c r="C122" s="1"/>
      <c r="D122" s="25">
        <v>382.32</v>
      </c>
      <c r="E122" s="26">
        <v>22.2</v>
      </c>
      <c r="F122" s="27">
        <f t="shared" si="5"/>
        <v>404.52</v>
      </c>
      <c r="G122" s="28">
        <f t="shared" si="6"/>
        <v>421.95</v>
      </c>
      <c r="H122" s="29" t="s">
        <v>228</v>
      </c>
      <c r="I122" s="30">
        <f t="shared" si="7"/>
        <v>826.47</v>
      </c>
      <c r="J122" s="28">
        <f>'Ins Eligibles Y'!C117</f>
        <v>423</v>
      </c>
      <c r="K122" s="28">
        <f>'Ins Eligibles Y'!D117</f>
        <v>452</v>
      </c>
      <c r="L122" s="30">
        <f t="shared" si="9"/>
        <v>875</v>
      </c>
      <c r="M122" s="28">
        <f t="shared" si="8"/>
        <v>-48.52999999999997</v>
      </c>
    </row>
    <row r="123" spans="1:13" ht="12.75">
      <c r="A123" s="1" t="s">
        <v>229</v>
      </c>
      <c r="B123" s="1" t="s">
        <v>230</v>
      </c>
      <c r="C123" s="1"/>
      <c r="D123" s="25">
        <v>223.89</v>
      </c>
      <c r="E123" s="26">
        <v>12</v>
      </c>
      <c r="F123" s="27">
        <f t="shared" si="5"/>
        <v>235.89</v>
      </c>
      <c r="G123" s="28">
        <f t="shared" si="6"/>
        <v>230.17</v>
      </c>
      <c r="H123" s="29" t="s">
        <v>230</v>
      </c>
      <c r="I123" s="30">
        <f t="shared" si="7"/>
        <v>466.05999999999995</v>
      </c>
      <c r="J123" s="28">
        <f>'Ins Eligibles Y'!C118</f>
        <v>247</v>
      </c>
      <c r="K123" s="28">
        <f>'Ins Eligibles Y'!D118</f>
        <v>166</v>
      </c>
      <c r="L123" s="30">
        <f t="shared" si="9"/>
        <v>413</v>
      </c>
      <c r="M123" s="28">
        <f t="shared" si="8"/>
        <v>53.059999999999945</v>
      </c>
    </row>
    <row r="124" spans="1:13" ht="12.75">
      <c r="A124" s="1" t="s">
        <v>231</v>
      </c>
      <c r="B124" s="1" t="s">
        <v>232</v>
      </c>
      <c r="C124" s="1"/>
      <c r="D124" s="25">
        <v>225.46</v>
      </c>
      <c r="E124" s="26">
        <v>10.01</v>
      </c>
      <c r="F124" s="27">
        <f t="shared" si="5"/>
        <v>235.47</v>
      </c>
      <c r="G124" s="28">
        <f t="shared" si="6"/>
        <v>168.86</v>
      </c>
      <c r="H124" s="29" t="s">
        <v>232</v>
      </c>
      <c r="I124" s="30">
        <f t="shared" si="7"/>
        <v>404.33000000000004</v>
      </c>
      <c r="J124" s="28">
        <f>'Ins Eligibles Y'!C119</f>
        <v>239</v>
      </c>
      <c r="K124" s="28">
        <f>'Ins Eligibles Y'!D119</f>
        <v>143</v>
      </c>
      <c r="L124" s="30">
        <f t="shared" si="9"/>
        <v>382</v>
      </c>
      <c r="M124" s="28">
        <f t="shared" si="8"/>
        <v>22.33000000000004</v>
      </c>
    </row>
    <row r="125" spans="1:13" ht="12.75">
      <c r="A125" s="1" t="s">
        <v>233</v>
      </c>
      <c r="B125" s="1" t="s">
        <v>234</v>
      </c>
      <c r="C125" s="1"/>
      <c r="D125" s="25">
        <v>185.17</v>
      </c>
      <c r="E125" s="26">
        <v>4.55</v>
      </c>
      <c r="F125" s="27">
        <f t="shared" si="5"/>
        <v>189.72</v>
      </c>
      <c r="G125" s="28">
        <f t="shared" si="6"/>
        <v>134.82</v>
      </c>
      <c r="H125" s="29" t="s">
        <v>234</v>
      </c>
      <c r="I125" s="30">
        <f t="shared" si="7"/>
        <v>324.53999999999996</v>
      </c>
      <c r="J125" s="28">
        <f>'Ins Eligibles Y'!C120</f>
        <v>195</v>
      </c>
      <c r="K125" s="28">
        <f>'Ins Eligibles Y'!D120</f>
        <v>138</v>
      </c>
      <c r="L125" s="30">
        <f t="shared" si="9"/>
        <v>333</v>
      </c>
      <c r="M125" s="28">
        <f t="shared" si="8"/>
        <v>-8.460000000000036</v>
      </c>
    </row>
    <row r="126" spans="1:13" ht="12.75">
      <c r="A126" s="1" t="s">
        <v>235</v>
      </c>
      <c r="B126" s="1" t="s">
        <v>236</v>
      </c>
      <c r="C126" s="1"/>
      <c r="D126" s="25">
        <v>93.14</v>
      </c>
      <c r="E126" s="26">
        <v>2.86</v>
      </c>
      <c r="F126" s="27">
        <f t="shared" si="5"/>
        <v>96</v>
      </c>
      <c r="G126" s="28">
        <f t="shared" si="6"/>
        <v>68.95</v>
      </c>
      <c r="H126" s="29" t="s">
        <v>236</v>
      </c>
      <c r="I126" s="30">
        <f t="shared" si="7"/>
        <v>164.95</v>
      </c>
      <c r="J126" s="28">
        <f>'Ins Eligibles Y'!C121</f>
        <v>94</v>
      </c>
      <c r="K126" s="28">
        <f>'Ins Eligibles Y'!D121</f>
        <v>65</v>
      </c>
      <c r="L126" s="30">
        <f t="shared" si="9"/>
        <v>159</v>
      </c>
      <c r="M126" s="28">
        <f t="shared" si="8"/>
        <v>5.949999999999989</v>
      </c>
    </row>
    <row r="127" spans="1:13" ht="12.75">
      <c r="A127" s="1" t="s">
        <v>237</v>
      </c>
      <c r="B127" s="1" t="s">
        <v>238</v>
      </c>
      <c r="C127" s="1"/>
      <c r="D127" s="25">
        <v>52.34</v>
      </c>
      <c r="E127" s="26">
        <v>4.66</v>
      </c>
      <c r="F127" s="27">
        <f t="shared" si="5"/>
        <v>57</v>
      </c>
      <c r="G127" s="28">
        <f t="shared" si="6"/>
        <v>41.61</v>
      </c>
      <c r="H127" s="29" t="s">
        <v>238</v>
      </c>
      <c r="I127" s="30">
        <f t="shared" si="7"/>
        <v>98.61</v>
      </c>
      <c r="J127" s="28">
        <f>'Ins Eligibles Y'!C122</f>
        <v>60</v>
      </c>
      <c r="K127" s="28">
        <f>'Ins Eligibles Y'!D122</f>
        <v>42</v>
      </c>
      <c r="L127" s="30">
        <f t="shared" si="9"/>
        <v>102</v>
      </c>
      <c r="M127" s="28">
        <f t="shared" si="8"/>
        <v>-3.3900000000000006</v>
      </c>
    </row>
    <row r="128" spans="1:13" ht="12.75">
      <c r="A128" s="1" t="s">
        <v>239</v>
      </c>
      <c r="B128" s="1" t="s">
        <v>240</v>
      </c>
      <c r="C128" s="1"/>
      <c r="D128" s="25">
        <v>35.6</v>
      </c>
      <c r="E128" s="26">
        <v>3.58</v>
      </c>
      <c r="F128" s="27">
        <f t="shared" si="5"/>
        <v>39.18</v>
      </c>
      <c r="G128" s="28">
        <f t="shared" si="6"/>
        <v>30.87</v>
      </c>
      <c r="H128" s="29" t="s">
        <v>240</v>
      </c>
      <c r="I128" s="30">
        <f t="shared" si="7"/>
        <v>70.05</v>
      </c>
      <c r="J128" s="28">
        <f>'Ins Eligibles Y'!C123</f>
        <v>38</v>
      </c>
      <c r="K128" s="28">
        <f>'Ins Eligibles Y'!D123</f>
        <v>29</v>
      </c>
      <c r="L128" s="30">
        <f t="shared" si="9"/>
        <v>67</v>
      </c>
      <c r="M128" s="28">
        <f t="shared" si="8"/>
        <v>3.049999999999997</v>
      </c>
    </row>
    <row r="129" spans="1:13" ht="12.75">
      <c r="A129" s="1" t="s">
        <v>241</v>
      </c>
      <c r="B129" s="1" t="s">
        <v>242</v>
      </c>
      <c r="C129" s="1"/>
      <c r="D129" s="25">
        <v>81.96</v>
      </c>
      <c r="E129" s="26">
        <v>5.27</v>
      </c>
      <c r="F129" s="27">
        <f t="shared" si="5"/>
        <v>87.22999999999999</v>
      </c>
      <c r="G129" s="28">
        <f t="shared" si="6"/>
        <v>72.1</v>
      </c>
      <c r="H129" s="29" t="s">
        <v>242</v>
      </c>
      <c r="I129" s="30">
        <f t="shared" si="7"/>
        <v>159.32999999999998</v>
      </c>
      <c r="J129" s="28">
        <f>'Ins Eligibles Y'!C124</f>
        <v>65</v>
      </c>
      <c r="K129" s="28">
        <f>'Ins Eligibles Y'!D124</f>
        <v>51</v>
      </c>
      <c r="L129" s="30">
        <f t="shared" si="9"/>
        <v>116</v>
      </c>
      <c r="M129" s="28">
        <f t="shared" si="8"/>
        <v>43.329999999999984</v>
      </c>
    </row>
    <row r="130" spans="1:13" ht="12.75">
      <c r="A130" s="1" t="s">
        <v>243</v>
      </c>
      <c r="B130" s="1" t="s">
        <v>244</v>
      </c>
      <c r="C130" s="1"/>
      <c r="D130" s="25">
        <v>85.22</v>
      </c>
      <c r="E130" s="26">
        <v>4.6</v>
      </c>
      <c r="F130" s="27">
        <f t="shared" si="5"/>
        <v>89.82</v>
      </c>
      <c r="G130" s="28">
        <f t="shared" si="6"/>
        <v>77.31</v>
      </c>
      <c r="H130" s="29" t="s">
        <v>244</v>
      </c>
      <c r="I130" s="30">
        <f t="shared" si="7"/>
        <v>167.13</v>
      </c>
      <c r="J130" s="28">
        <f>'Ins Eligibles Y'!C125</f>
        <v>92</v>
      </c>
      <c r="K130" s="28">
        <f>'Ins Eligibles Y'!D125</f>
        <v>62</v>
      </c>
      <c r="L130" s="30">
        <f t="shared" si="9"/>
        <v>154</v>
      </c>
      <c r="M130" s="28">
        <f t="shared" si="8"/>
        <v>13.129999999999995</v>
      </c>
    </row>
    <row r="131" spans="1:13" ht="12.75">
      <c r="A131" s="1" t="s">
        <v>245</v>
      </c>
      <c r="B131" s="1" t="s">
        <v>246</v>
      </c>
      <c r="C131" s="1"/>
      <c r="D131" s="25">
        <v>46.72</v>
      </c>
      <c r="E131" s="26">
        <v>4.02</v>
      </c>
      <c r="F131" s="27">
        <f t="shared" si="5"/>
        <v>50.739999999999995</v>
      </c>
      <c r="G131" s="28">
        <f t="shared" si="6"/>
        <v>35.48</v>
      </c>
      <c r="H131" s="29" t="s">
        <v>246</v>
      </c>
      <c r="I131" s="30">
        <f t="shared" si="7"/>
        <v>86.22</v>
      </c>
      <c r="J131" s="28">
        <f>'Ins Eligibles Y'!C126</f>
        <v>49</v>
      </c>
      <c r="K131" s="28">
        <f>'Ins Eligibles Y'!D126</f>
        <v>29</v>
      </c>
      <c r="L131" s="30">
        <f t="shared" si="9"/>
        <v>78</v>
      </c>
      <c r="M131" s="28">
        <f t="shared" si="8"/>
        <v>8.219999999999999</v>
      </c>
    </row>
    <row r="132" spans="1:13" ht="12.75">
      <c r="A132" s="1" t="s">
        <v>247</v>
      </c>
      <c r="B132" s="1" t="s">
        <v>248</v>
      </c>
      <c r="C132" s="1"/>
      <c r="D132" s="25">
        <v>40.7</v>
      </c>
      <c r="E132" s="26">
        <v>0.6</v>
      </c>
      <c r="F132" s="27">
        <f t="shared" si="5"/>
        <v>41.300000000000004</v>
      </c>
      <c r="G132" s="28">
        <f t="shared" si="6"/>
        <v>35.28</v>
      </c>
      <c r="H132" s="29" t="s">
        <v>248</v>
      </c>
      <c r="I132" s="30">
        <f t="shared" si="7"/>
        <v>76.58000000000001</v>
      </c>
      <c r="J132" s="28">
        <f>'Ins Eligibles Y'!C127</f>
        <v>43</v>
      </c>
      <c r="K132" s="28">
        <f>'Ins Eligibles Y'!D127</f>
        <v>32</v>
      </c>
      <c r="L132" s="30">
        <f t="shared" si="9"/>
        <v>75</v>
      </c>
      <c r="M132" s="28">
        <f t="shared" si="8"/>
        <v>1.5800000000000125</v>
      </c>
    </row>
    <row r="133" spans="1:13" ht="12.75">
      <c r="A133" s="1" t="s">
        <v>249</v>
      </c>
      <c r="B133" s="1" t="s">
        <v>250</v>
      </c>
      <c r="C133" s="1"/>
      <c r="D133" s="25">
        <v>100.7</v>
      </c>
      <c r="E133" s="26">
        <v>6.56</v>
      </c>
      <c r="F133" s="27">
        <f t="shared" si="5"/>
        <v>107.26</v>
      </c>
      <c r="G133" s="28">
        <f t="shared" si="6"/>
        <v>72.05</v>
      </c>
      <c r="H133" s="29" t="s">
        <v>250</v>
      </c>
      <c r="I133" s="30">
        <f t="shared" si="7"/>
        <v>179.31</v>
      </c>
      <c r="J133" s="28">
        <f>'Ins Eligibles Y'!C128</f>
        <v>107</v>
      </c>
      <c r="K133" s="28">
        <f>'Ins Eligibles Y'!D128</f>
        <v>62</v>
      </c>
      <c r="L133" s="30">
        <f t="shared" si="9"/>
        <v>169</v>
      </c>
      <c r="M133" s="28">
        <f t="shared" si="8"/>
        <v>10.310000000000002</v>
      </c>
    </row>
    <row r="134" spans="1:13" ht="12.75">
      <c r="A134" s="1" t="s">
        <v>251</v>
      </c>
      <c r="B134" s="1" t="s">
        <v>252</v>
      </c>
      <c r="C134" s="1"/>
      <c r="D134" s="25">
        <v>117.2</v>
      </c>
      <c r="E134" s="26">
        <v>4.8</v>
      </c>
      <c r="F134" s="27">
        <f t="shared" si="5"/>
        <v>122</v>
      </c>
      <c r="G134" s="28">
        <f t="shared" si="6"/>
        <v>123.39999999999999</v>
      </c>
      <c r="H134" s="29" t="s">
        <v>252</v>
      </c>
      <c r="I134" s="30">
        <f t="shared" si="7"/>
        <v>245.39999999999998</v>
      </c>
      <c r="J134" s="28">
        <f>'Ins Eligibles Y'!C129</f>
        <v>132</v>
      </c>
      <c r="K134" s="28">
        <f>'Ins Eligibles Y'!D129</f>
        <v>127</v>
      </c>
      <c r="L134" s="30">
        <f t="shared" si="9"/>
        <v>259</v>
      </c>
      <c r="M134" s="28">
        <f t="shared" si="8"/>
        <v>-13.600000000000023</v>
      </c>
    </row>
    <row r="135" spans="1:13" ht="12.75">
      <c r="A135" s="1" t="s">
        <v>253</v>
      </c>
      <c r="B135" s="1" t="s">
        <v>254</v>
      </c>
      <c r="C135" s="1"/>
      <c r="D135" s="25">
        <v>122.08</v>
      </c>
      <c r="E135" s="26">
        <v>8.2</v>
      </c>
      <c r="F135" s="27">
        <f t="shared" si="5"/>
        <v>130.28</v>
      </c>
      <c r="G135" s="28">
        <f t="shared" si="6"/>
        <v>116.83</v>
      </c>
      <c r="H135" s="29" t="s">
        <v>254</v>
      </c>
      <c r="I135" s="30">
        <f t="shared" si="7"/>
        <v>247.11</v>
      </c>
      <c r="J135" s="28">
        <f>'Ins Eligibles Y'!C130</f>
        <v>139</v>
      </c>
      <c r="K135" s="28">
        <f>'Ins Eligibles Y'!D130</f>
        <v>112</v>
      </c>
      <c r="L135" s="30">
        <f t="shared" si="9"/>
        <v>251</v>
      </c>
      <c r="M135" s="28">
        <f t="shared" si="8"/>
        <v>-3.8899999999999864</v>
      </c>
    </row>
    <row r="136" spans="1:13" ht="12.75">
      <c r="A136" s="1" t="s">
        <v>255</v>
      </c>
      <c r="B136" s="1" t="s">
        <v>256</v>
      </c>
      <c r="C136" s="1"/>
      <c r="D136" s="25">
        <v>142.99</v>
      </c>
      <c r="E136" s="26">
        <v>6</v>
      </c>
      <c r="F136" s="27">
        <f t="shared" si="5"/>
        <v>148.99</v>
      </c>
      <c r="G136" s="28">
        <f t="shared" si="6"/>
        <v>124.38000000000001</v>
      </c>
      <c r="H136" s="29" t="s">
        <v>256</v>
      </c>
      <c r="I136" s="30">
        <f t="shared" si="7"/>
        <v>273.37</v>
      </c>
      <c r="J136" s="28">
        <f>'Ins Eligibles Y'!C131</f>
        <v>155</v>
      </c>
      <c r="K136" s="28">
        <f>'Ins Eligibles Y'!D131</f>
        <v>121</v>
      </c>
      <c r="L136" s="30">
        <f t="shared" si="9"/>
        <v>276</v>
      </c>
      <c r="M136" s="28">
        <f t="shared" si="8"/>
        <v>-2.6299999999999955</v>
      </c>
    </row>
    <row r="137" spans="1:13" ht="12.75">
      <c r="A137" s="1" t="s">
        <v>257</v>
      </c>
      <c r="B137" s="1" t="s">
        <v>258</v>
      </c>
      <c r="C137" s="1"/>
      <c r="D137" s="25">
        <v>43.54</v>
      </c>
      <c r="E137" s="26">
        <v>4.14</v>
      </c>
      <c r="F137" s="27">
        <f aca="true" t="shared" si="10" ref="F137:F198">D137+E137</f>
        <v>47.68</v>
      </c>
      <c r="G137" s="28">
        <f aca="true" t="shared" si="11" ref="G137:G200">G386</f>
        <v>34.529999999999994</v>
      </c>
      <c r="H137" s="29" t="s">
        <v>258</v>
      </c>
      <c r="I137" s="30">
        <f aca="true" t="shared" si="12" ref="I137:I198">F137+G137</f>
        <v>82.21</v>
      </c>
      <c r="J137" s="28">
        <f>'Ins Eligibles Y'!C132</f>
        <v>49</v>
      </c>
      <c r="K137" s="28">
        <f>'Ins Eligibles Y'!D132</f>
        <v>25</v>
      </c>
      <c r="L137" s="30">
        <f t="shared" si="9"/>
        <v>74</v>
      </c>
      <c r="M137" s="28">
        <f aca="true" t="shared" si="13" ref="M137:M200">I137-L137</f>
        <v>8.209999999999994</v>
      </c>
    </row>
    <row r="138" spans="1:13" ht="12.75">
      <c r="A138" s="1" t="s">
        <v>259</v>
      </c>
      <c r="B138" s="1" t="s">
        <v>260</v>
      </c>
      <c r="C138" s="1"/>
      <c r="D138" s="25">
        <v>117.89</v>
      </c>
      <c r="E138" s="26">
        <v>6.57</v>
      </c>
      <c r="F138" s="27">
        <f t="shared" si="10"/>
        <v>124.46000000000001</v>
      </c>
      <c r="G138" s="28">
        <f t="shared" si="11"/>
        <v>83.14</v>
      </c>
      <c r="H138" s="29" t="s">
        <v>260</v>
      </c>
      <c r="I138" s="30">
        <f t="shared" si="12"/>
        <v>207.60000000000002</v>
      </c>
      <c r="J138" s="28">
        <f>'Ins Eligibles Y'!C133</f>
        <v>137</v>
      </c>
      <c r="K138" s="28">
        <f>'Ins Eligibles Y'!D133</f>
        <v>70</v>
      </c>
      <c r="L138" s="30">
        <f t="shared" si="9"/>
        <v>207</v>
      </c>
      <c r="M138" s="28">
        <f t="shared" si="13"/>
        <v>0.6000000000000227</v>
      </c>
    </row>
    <row r="139" spans="1:13" ht="12.75">
      <c r="A139" s="1" t="s">
        <v>261</v>
      </c>
      <c r="B139" s="1" t="s">
        <v>262</v>
      </c>
      <c r="C139" s="1"/>
      <c r="D139" s="25">
        <v>46.38</v>
      </c>
      <c r="E139" s="26">
        <v>1.06</v>
      </c>
      <c r="F139" s="27">
        <f t="shared" si="10"/>
        <v>47.440000000000005</v>
      </c>
      <c r="G139" s="28">
        <f t="shared" si="11"/>
        <v>49</v>
      </c>
      <c r="H139" s="29" t="s">
        <v>262</v>
      </c>
      <c r="I139" s="30">
        <f t="shared" si="12"/>
        <v>96.44</v>
      </c>
      <c r="J139" s="28">
        <f>'Ins Eligibles Y'!C134</f>
        <v>60</v>
      </c>
      <c r="K139" s="28">
        <f>'Ins Eligibles Y'!D134</f>
        <v>47</v>
      </c>
      <c r="L139" s="30">
        <f aca="true" t="shared" si="14" ref="L139:L202">J139+K139</f>
        <v>107</v>
      </c>
      <c r="M139" s="28">
        <f t="shared" si="13"/>
        <v>-10.560000000000002</v>
      </c>
    </row>
    <row r="140" spans="1:13" ht="12.75">
      <c r="A140" s="1" t="s">
        <v>263</v>
      </c>
      <c r="B140" s="1" t="s">
        <v>264</v>
      </c>
      <c r="C140" s="1"/>
      <c r="D140" s="25">
        <v>93.37</v>
      </c>
      <c r="E140" s="26">
        <v>3.35</v>
      </c>
      <c r="F140" s="27">
        <f t="shared" si="10"/>
        <v>96.72</v>
      </c>
      <c r="G140" s="28">
        <f t="shared" si="11"/>
        <v>77</v>
      </c>
      <c r="H140" s="29" t="s">
        <v>264</v>
      </c>
      <c r="I140" s="30">
        <f t="shared" si="12"/>
        <v>173.72</v>
      </c>
      <c r="J140" s="28">
        <f>'Ins Eligibles Y'!C135</f>
        <v>101</v>
      </c>
      <c r="K140" s="28">
        <f>'Ins Eligibles Y'!D135</f>
        <v>70</v>
      </c>
      <c r="L140" s="30">
        <f t="shared" si="14"/>
        <v>171</v>
      </c>
      <c r="M140" s="28">
        <f t="shared" si="13"/>
        <v>2.719999999999999</v>
      </c>
    </row>
    <row r="141" spans="1:13" ht="12.75">
      <c r="A141" s="1" t="s">
        <v>265</v>
      </c>
      <c r="B141" s="1" t="s">
        <v>266</v>
      </c>
      <c r="C141" s="1"/>
      <c r="D141" s="25">
        <v>35.38</v>
      </c>
      <c r="E141" s="26">
        <v>1.4</v>
      </c>
      <c r="F141" s="27">
        <f t="shared" si="10"/>
        <v>36.78</v>
      </c>
      <c r="G141" s="28">
        <f t="shared" si="11"/>
        <v>22.009999999999998</v>
      </c>
      <c r="H141" s="29" t="s">
        <v>266</v>
      </c>
      <c r="I141" s="30">
        <f t="shared" si="12"/>
        <v>58.79</v>
      </c>
      <c r="J141" s="28">
        <f>'Ins Eligibles Y'!C136</f>
        <v>39</v>
      </c>
      <c r="K141" s="28">
        <f>'Ins Eligibles Y'!D136</f>
        <v>19</v>
      </c>
      <c r="L141" s="30">
        <f t="shared" si="14"/>
        <v>58</v>
      </c>
      <c r="M141" s="28">
        <f t="shared" si="13"/>
        <v>0.7899999999999991</v>
      </c>
    </row>
    <row r="142" spans="1:13" ht="12.75">
      <c r="A142" s="1" t="s">
        <v>267</v>
      </c>
      <c r="B142" s="1" t="s">
        <v>268</v>
      </c>
      <c r="C142" s="1"/>
      <c r="D142" s="25">
        <v>144.34</v>
      </c>
      <c r="E142" s="26">
        <v>6.66</v>
      </c>
      <c r="F142" s="27">
        <f t="shared" si="10"/>
        <v>151</v>
      </c>
      <c r="G142" s="28">
        <f t="shared" si="11"/>
        <v>106</v>
      </c>
      <c r="H142" s="29" t="s">
        <v>268</v>
      </c>
      <c r="I142" s="30">
        <f t="shared" si="12"/>
        <v>257</v>
      </c>
      <c r="J142" s="28">
        <f>'Ins Eligibles Y'!C137</f>
        <v>143</v>
      </c>
      <c r="K142" s="28">
        <f>'Ins Eligibles Y'!D137</f>
        <v>82</v>
      </c>
      <c r="L142" s="30">
        <f t="shared" si="14"/>
        <v>225</v>
      </c>
      <c r="M142" s="28">
        <f t="shared" si="13"/>
        <v>32</v>
      </c>
    </row>
    <row r="143" spans="1:13" ht="12.75">
      <c r="A143" s="1" t="s">
        <v>269</v>
      </c>
      <c r="B143" s="1" t="s">
        <v>270</v>
      </c>
      <c r="C143" s="1"/>
      <c r="D143" s="25">
        <v>79.65</v>
      </c>
      <c r="E143" s="26">
        <v>2.75</v>
      </c>
      <c r="F143" s="27">
        <f t="shared" si="10"/>
        <v>82.4</v>
      </c>
      <c r="G143" s="28">
        <f t="shared" si="11"/>
        <v>60</v>
      </c>
      <c r="H143" s="29" t="s">
        <v>270</v>
      </c>
      <c r="I143" s="30">
        <f t="shared" si="12"/>
        <v>142.4</v>
      </c>
      <c r="J143" s="28">
        <f>'Ins Eligibles Y'!C138</f>
        <v>86</v>
      </c>
      <c r="K143" s="28">
        <f>'Ins Eligibles Y'!D138</f>
        <v>56</v>
      </c>
      <c r="L143" s="30">
        <f t="shared" si="14"/>
        <v>142</v>
      </c>
      <c r="M143" s="28">
        <f t="shared" si="13"/>
        <v>0.4000000000000057</v>
      </c>
    </row>
    <row r="144" spans="1:13" ht="12.75">
      <c r="A144" s="1" t="s">
        <v>271</v>
      </c>
      <c r="B144" s="1" t="s">
        <v>272</v>
      </c>
      <c r="C144" s="1"/>
      <c r="D144" s="25">
        <v>61.77</v>
      </c>
      <c r="E144" s="26">
        <v>1.02</v>
      </c>
      <c r="F144" s="27">
        <f t="shared" si="10"/>
        <v>62.790000000000006</v>
      </c>
      <c r="G144" s="28">
        <f t="shared" si="11"/>
        <v>38.96</v>
      </c>
      <c r="H144" s="29" t="s">
        <v>272</v>
      </c>
      <c r="I144" s="30">
        <f t="shared" si="12"/>
        <v>101.75</v>
      </c>
      <c r="J144" s="28">
        <f>'Ins Eligibles Y'!C139</f>
        <v>67</v>
      </c>
      <c r="K144" s="28">
        <f>'Ins Eligibles Y'!D139</f>
        <v>37</v>
      </c>
      <c r="L144" s="30">
        <f t="shared" si="14"/>
        <v>104</v>
      </c>
      <c r="M144" s="28">
        <f t="shared" si="13"/>
        <v>-2.25</v>
      </c>
    </row>
    <row r="145" spans="1:13" ht="12.75">
      <c r="A145" s="1" t="s">
        <v>273</v>
      </c>
      <c r="B145" s="1" t="s">
        <v>274</v>
      </c>
      <c r="C145" s="1"/>
      <c r="D145" s="25">
        <v>628.1</v>
      </c>
      <c r="E145" s="26">
        <v>41.24</v>
      </c>
      <c r="F145" s="27">
        <f t="shared" si="10"/>
        <v>669.34</v>
      </c>
      <c r="G145" s="28">
        <f t="shared" si="11"/>
        <v>466.33</v>
      </c>
      <c r="H145" s="29" t="s">
        <v>274</v>
      </c>
      <c r="I145" s="30">
        <f t="shared" si="12"/>
        <v>1135.67</v>
      </c>
      <c r="J145" s="28">
        <f>'Ins Eligibles Y'!C140</f>
        <v>633</v>
      </c>
      <c r="K145" s="28">
        <f>'Ins Eligibles Y'!D140</f>
        <v>429</v>
      </c>
      <c r="L145" s="30">
        <f t="shared" si="14"/>
        <v>1062</v>
      </c>
      <c r="M145" s="28">
        <f t="shared" si="13"/>
        <v>73.67000000000007</v>
      </c>
    </row>
    <row r="146" spans="1:13" ht="12.75">
      <c r="A146" s="1" t="s">
        <v>275</v>
      </c>
      <c r="B146" s="1" t="s">
        <v>276</v>
      </c>
      <c r="C146" s="1"/>
      <c r="D146" s="25">
        <v>172.32</v>
      </c>
      <c r="E146" s="26">
        <v>10.08</v>
      </c>
      <c r="F146" s="27">
        <f t="shared" si="10"/>
        <v>182.4</v>
      </c>
      <c r="G146" s="28">
        <f t="shared" si="11"/>
        <v>164.94</v>
      </c>
      <c r="H146" s="29" t="s">
        <v>276</v>
      </c>
      <c r="I146" s="30">
        <f t="shared" si="12"/>
        <v>347.34000000000003</v>
      </c>
      <c r="J146" s="28">
        <f>'Ins Eligibles Y'!C141</f>
        <v>198</v>
      </c>
      <c r="K146" s="28">
        <f>'Ins Eligibles Y'!D141</f>
        <v>160</v>
      </c>
      <c r="L146" s="30">
        <f t="shared" si="14"/>
        <v>358</v>
      </c>
      <c r="M146" s="28">
        <f t="shared" si="13"/>
        <v>-10.659999999999968</v>
      </c>
    </row>
    <row r="147" spans="1:13" ht="12.75">
      <c r="A147" s="1" t="s">
        <v>277</v>
      </c>
      <c r="B147" s="1" t="s">
        <v>278</v>
      </c>
      <c r="C147" s="1"/>
      <c r="D147" s="25">
        <v>74.87</v>
      </c>
      <c r="E147" s="26">
        <v>2.77</v>
      </c>
      <c r="F147" s="27">
        <f t="shared" si="10"/>
        <v>77.64</v>
      </c>
      <c r="G147" s="28">
        <f t="shared" si="11"/>
        <v>68</v>
      </c>
      <c r="H147" s="29" t="s">
        <v>278</v>
      </c>
      <c r="I147" s="30">
        <f t="shared" si="12"/>
        <v>145.64</v>
      </c>
      <c r="J147" s="28">
        <f>'Ins Eligibles Y'!C142</f>
        <v>80</v>
      </c>
      <c r="K147" s="28">
        <f>'Ins Eligibles Y'!D142</f>
        <v>62</v>
      </c>
      <c r="L147" s="30">
        <f t="shared" si="14"/>
        <v>142</v>
      </c>
      <c r="M147" s="28">
        <f t="shared" si="13"/>
        <v>3.6399999999999864</v>
      </c>
    </row>
    <row r="148" spans="1:13" ht="12.75">
      <c r="A148" s="1" t="s">
        <v>279</v>
      </c>
      <c r="B148" s="1" t="s">
        <v>280</v>
      </c>
      <c r="C148" s="1"/>
      <c r="D148" s="25">
        <v>80.12</v>
      </c>
      <c r="E148" s="26">
        <v>4.92</v>
      </c>
      <c r="F148" s="27">
        <f t="shared" si="10"/>
        <v>85.04</v>
      </c>
      <c r="G148" s="28">
        <f t="shared" si="11"/>
        <v>60.45</v>
      </c>
      <c r="H148" s="29" t="s">
        <v>496</v>
      </c>
      <c r="I148" s="30">
        <f t="shared" si="12"/>
        <v>145.49</v>
      </c>
      <c r="J148" s="28">
        <f>'Ins Eligibles Y'!C143</f>
        <v>81</v>
      </c>
      <c r="K148" s="28">
        <f>'Ins Eligibles Y'!D143</f>
        <v>50</v>
      </c>
      <c r="L148" s="30">
        <f t="shared" si="14"/>
        <v>131</v>
      </c>
      <c r="M148" s="28">
        <f t="shared" si="13"/>
        <v>14.490000000000009</v>
      </c>
    </row>
    <row r="149" spans="1:13" ht="12.75">
      <c r="A149" s="1" t="s">
        <v>281</v>
      </c>
      <c r="B149" s="1" t="s">
        <v>282</v>
      </c>
      <c r="C149" s="1"/>
      <c r="D149" s="25">
        <v>80.54</v>
      </c>
      <c r="E149" s="26">
        <v>2.46</v>
      </c>
      <c r="F149" s="27">
        <f t="shared" si="10"/>
        <v>83</v>
      </c>
      <c r="G149" s="28">
        <f t="shared" si="11"/>
        <v>63.709999999999994</v>
      </c>
      <c r="H149" s="29" t="s">
        <v>282</v>
      </c>
      <c r="I149" s="30">
        <f t="shared" si="12"/>
        <v>146.70999999999998</v>
      </c>
      <c r="J149" s="28">
        <f>'Ins Eligibles Y'!C144</f>
        <v>85</v>
      </c>
      <c r="K149" s="28">
        <f>'Ins Eligibles Y'!D144</f>
        <v>45</v>
      </c>
      <c r="L149" s="30">
        <f t="shared" si="14"/>
        <v>130</v>
      </c>
      <c r="M149" s="28">
        <f t="shared" si="13"/>
        <v>16.70999999999998</v>
      </c>
    </row>
    <row r="150" spans="1:13" ht="12.75">
      <c r="A150" s="1" t="s">
        <v>283</v>
      </c>
      <c r="B150" s="1" t="s">
        <v>284</v>
      </c>
      <c r="C150" s="1"/>
      <c r="D150" s="25">
        <v>70.28</v>
      </c>
      <c r="E150" s="26">
        <v>2.05</v>
      </c>
      <c r="F150" s="27">
        <f t="shared" si="10"/>
        <v>72.33</v>
      </c>
      <c r="G150" s="28">
        <f t="shared" si="11"/>
        <v>67</v>
      </c>
      <c r="H150" s="29" t="s">
        <v>284</v>
      </c>
      <c r="I150" s="30">
        <f t="shared" si="12"/>
        <v>139.32999999999998</v>
      </c>
      <c r="J150" s="28">
        <f>'Ins Eligibles Y'!C145</f>
        <v>85</v>
      </c>
      <c r="K150" s="28">
        <f>'Ins Eligibles Y'!D145</f>
        <v>71</v>
      </c>
      <c r="L150" s="30">
        <f t="shared" si="14"/>
        <v>156</v>
      </c>
      <c r="M150" s="28">
        <f t="shared" si="13"/>
        <v>-16.670000000000016</v>
      </c>
    </row>
    <row r="151" spans="1:13" ht="12.75">
      <c r="A151" s="1" t="s">
        <v>285</v>
      </c>
      <c r="B151" s="1" t="s">
        <v>286</v>
      </c>
      <c r="C151" s="1"/>
      <c r="D151" s="25">
        <v>371.61</v>
      </c>
      <c r="E151" s="26">
        <v>27.89</v>
      </c>
      <c r="F151" s="27">
        <f t="shared" si="10"/>
        <v>399.5</v>
      </c>
      <c r="G151" s="28">
        <f t="shared" si="11"/>
        <v>341.74</v>
      </c>
      <c r="H151" s="29" t="s">
        <v>286</v>
      </c>
      <c r="I151" s="30">
        <f t="shared" si="12"/>
        <v>741.24</v>
      </c>
      <c r="J151" s="28">
        <f>'Ins Eligibles Y'!C146</f>
        <v>434</v>
      </c>
      <c r="K151" s="28">
        <f>'Ins Eligibles Y'!D146</f>
        <v>331</v>
      </c>
      <c r="L151" s="30">
        <f t="shared" si="14"/>
        <v>765</v>
      </c>
      <c r="M151" s="28">
        <f t="shared" si="13"/>
        <v>-23.75999999999999</v>
      </c>
    </row>
    <row r="152" spans="1:13" ht="12.75">
      <c r="A152" s="1" t="s">
        <v>287</v>
      </c>
      <c r="B152" s="1" t="s">
        <v>288</v>
      </c>
      <c r="C152" s="1"/>
      <c r="D152" s="25">
        <v>43.02</v>
      </c>
      <c r="E152" s="26">
        <v>0</v>
      </c>
      <c r="F152" s="27">
        <f t="shared" si="10"/>
        <v>43.02</v>
      </c>
      <c r="G152" s="28">
        <f t="shared" si="11"/>
        <v>34.519999999999996</v>
      </c>
      <c r="H152" s="29" t="s">
        <v>288</v>
      </c>
      <c r="I152" s="30">
        <f t="shared" si="12"/>
        <v>77.53999999999999</v>
      </c>
      <c r="J152" s="28">
        <f>'Ins Eligibles Y'!C147</f>
        <v>42</v>
      </c>
      <c r="K152" s="28">
        <f>'Ins Eligibles Y'!D147</f>
        <v>32</v>
      </c>
      <c r="L152" s="30">
        <f t="shared" si="14"/>
        <v>74</v>
      </c>
      <c r="M152" s="28">
        <f t="shared" si="13"/>
        <v>3.539999999999992</v>
      </c>
    </row>
    <row r="153" spans="1:13" ht="12.75">
      <c r="A153" s="1" t="s">
        <v>289</v>
      </c>
      <c r="B153" s="1" t="s">
        <v>290</v>
      </c>
      <c r="C153" s="1"/>
      <c r="D153" s="25">
        <v>246.56</v>
      </c>
      <c r="E153" s="26">
        <v>16.5</v>
      </c>
      <c r="F153" s="27">
        <f t="shared" si="10"/>
        <v>263.06</v>
      </c>
      <c r="G153" s="28">
        <f t="shared" si="11"/>
        <v>244.45</v>
      </c>
      <c r="H153" s="29" t="s">
        <v>290</v>
      </c>
      <c r="I153" s="30">
        <f t="shared" si="12"/>
        <v>507.51</v>
      </c>
      <c r="J153" s="28">
        <f>'Ins Eligibles Y'!C148</f>
        <v>277</v>
      </c>
      <c r="K153" s="28">
        <f>'Ins Eligibles Y'!D148</f>
        <v>237</v>
      </c>
      <c r="L153" s="30">
        <f t="shared" si="14"/>
        <v>514</v>
      </c>
      <c r="M153" s="28">
        <f t="shared" si="13"/>
        <v>-6.490000000000009</v>
      </c>
    </row>
    <row r="154" spans="1:13" ht="12.75">
      <c r="A154" s="1" t="s">
        <v>291</v>
      </c>
      <c r="B154" s="1" t="s">
        <v>292</v>
      </c>
      <c r="C154" s="1"/>
      <c r="D154" s="25">
        <v>108.53</v>
      </c>
      <c r="E154" s="26">
        <v>7.18</v>
      </c>
      <c r="F154" s="27">
        <f t="shared" si="10"/>
        <v>115.71000000000001</v>
      </c>
      <c r="G154" s="28">
        <f t="shared" si="11"/>
        <v>118.00999999999999</v>
      </c>
      <c r="H154" s="29" t="s">
        <v>292</v>
      </c>
      <c r="I154" s="30">
        <f t="shared" si="12"/>
        <v>233.72</v>
      </c>
      <c r="J154" s="28">
        <f>'Ins Eligibles Y'!C149</f>
        <v>126</v>
      </c>
      <c r="K154" s="28">
        <f>'Ins Eligibles Y'!D149</f>
        <v>108</v>
      </c>
      <c r="L154" s="30">
        <f t="shared" si="14"/>
        <v>234</v>
      </c>
      <c r="M154" s="28">
        <f t="shared" si="13"/>
        <v>-0.28000000000000114</v>
      </c>
    </row>
    <row r="155" spans="1:13" ht="12.75">
      <c r="A155" s="1" t="s">
        <v>293</v>
      </c>
      <c r="B155" s="1" t="s">
        <v>294</v>
      </c>
      <c r="C155" s="1"/>
      <c r="D155" s="25">
        <v>105.42</v>
      </c>
      <c r="E155" s="26">
        <v>7.75</v>
      </c>
      <c r="F155" s="27">
        <f t="shared" si="10"/>
        <v>113.17</v>
      </c>
      <c r="G155" s="28">
        <f t="shared" si="11"/>
        <v>74.9</v>
      </c>
      <c r="H155" s="29" t="s">
        <v>294</v>
      </c>
      <c r="I155" s="30">
        <f t="shared" si="12"/>
        <v>188.07</v>
      </c>
      <c r="J155" s="28">
        <f>'Ins Eligibles Y'!C150</f>
        <v>115</v>
      </c>
      <c r="K155" s="28">
        <f>'Ins Eligibles Y'!D150</f>
        <v>54</v>
      </c>
      <c r="L155" s="30">
        <f t="shared" si="14"/>
        <v>169</v>
      </c>
      <c r="M155" s="28">
        <f t="shared" si="13"/>
        <v>19.069999999999993</v>
      </c>
    </row>
    <row r="156" spans="1:13" ht="12.75">
      <c r="A156" s="1" t="s">
        <v>295</v>
      </c>
      <c r="B156" s="1" t="s">
        <v>296</v>
      </c>
      <c r="C156" s="1"/>
      <c r="D156" s="25">
        <v>78.08</v>
      </c>
      <c r="E156" s="26">
        <v>4.92</v>
      </c>
      <c r="F156" s="27">
        <f t="shared" si="10"/>
        <v>83</v>
      </c>
      <c r="G156" s="28">
        <f t="shared" si="11"/>
        <v>60.620000000000005</v>
      </c>
      <c r="H156" s="29" t="s">
        <v>296</v>
      </c>
      <c r="I156" s="30">
        <f t="shared" si="12"/>
        <v>143.62</v>
      </c>
      <c r="J156" s="28">
        <f>'Ins Eligibles Y'!C151</f>
        <v>81</v>
      </c>
      <c r="K156" s="28">
        <f>'Ins Eligibles Y'!D151</f>
        <v>59</v>
      </c>
      <c r="L156" s="30">
        <f t="shared" si="14"/>
        <v>140</v>
      </c>
      <c r="M156" s="28">
        <f t="shared" si="13"/>
        <v>3.6200000000000045</v>
      </c>
    </row>
    <row r="157" spans="1:13" ht="12.75">
      <c r="A157" s="1" t="s">
        <v>297</v>
      </c>
      <c r="B157" s="1" t="s">
        <v>298</v>
      </c>
      <c r="C157" s="1"/>
      <c r="D157" s="25">
        <v>141.95</v>
      </c>
      <c r="E157" s="26">
        <v>11.01</v>
      </c>
      <c r="F157" s="27">
        <f t="shared" si="10"/>
        <v>152.95999999999998</v>
      </c>
      <c r="G157" s="28">
        <f t="shared" si="11"/>
        <v>138.62</v>
      </c>
      <c r="H157" s="29" t="s">
        <v>298</v>
      </c>
      <c r="I157" s="30">
        <f t="shared" si="12"/>
        <v>291.58</v>
      </c>
      <c r="J157" s="28">
        <f>'Ins Eligibles Y'!C152</f>
        <v>166</v>
      </c>
      <c r="K157" s="28">
        <f>'Ins Eligibles Y'!D152</f>
        <v>131</v>
      </c>
      <c r="L157" s="30">
        <f t="shared" si="14"/>
        <v>297</v>
      </c>
      <c r="M157" s="28">
        <f t="shared" si="13"/>
        <v>-5.420000000000016</v>
      </c>
    </row>
    <row r="158" spans="1:13" ht="12.75">
      <c r="A158" s="1" t="s">
        <v>299</v>
      </c>
      <c r="B158" s="1" t="s">
        <v>300</v>
      </c>
      <c r="C158" s="1"/>
      <c r="D158" s="25">
        <v>66.13</v>
      </c>
      <c r="E158" s="26">
        <v>6.37</v>
      </c>
      <c r="F158" s="27">
        <f t="shared" si="10"/>
        <v>72.5</v>
      </c>
      <c r="G158" s="28">
        <f t="shared" si="11"/>
        <v>58</v>
      </c>
      <c r="H158" s="29" t="s">
        <v>300</v>
      </c>
      <c r="I158" s="30">
        <f t="shared" si="12"/>
        <v>130.5</v>
      </c>
      <c r="J158" s="28">
        <f>'Ins Eligibles Y'!C153</f>
        <v>76</v>
      </c>
      <c r="K158" s="28">
        <f>'Ins Eligibles Y'!D153</f>
        <v>55</v>
      </c>
      <c r="L158" s="30">
        <f t="shared" si="14"/>
        <v>131</v>
      </c>
      <c r="M158" s="28">
        <f t="shared" si="13"/>
        <v>-0.5</v>
      </c>
    </row>
    <row r="159" spans="1:13" ht="12.75">
      <c r="A159" s="1" t="s">
        <v>301</v>
      </c>
      <c r="B159" s="1" t="s">
        <v>302</v>
      </c>
      <c r="C159" s="1"/>
      <c r="D159" s="25">
        <v>62.62</v>
      </c>
      <c r="E159" s="26">
        <v>4.44</v>
      </c>
      <c r="F159" s="27">
        <f t="shared" si="10"/>
        <v>67.06</v>
      </c>
      <c r="G159" s="28">
        <f t="shared" si="11"/>
        <v>47.510000000000005</v>
      </c>
      <c r="H159" s="29" t="s">
        <v>302</v>
      </c>
      <c r="I159" s="30">
        <f t="shared" si="12"/>
        <v>114.57000000000001</v>
      </c>
      <c r="J159" s="28">
        <f>'Ins Eligibles Y'!C154</f>
        <v>68</v>
      </c>
      <c r="K159" s="28">
        <f>'Ins Eligibles Y'!D154</f>
        <v>44</v>
      </c>
      <c r="L159" s="30">
        <f t="shared" si="14"/>
        <v>112</v>
      </c>
      <c r="M159" s="28">
        <f t="shared" si="13"/>
        <v>2.5700000000000074</v>
      </c>
    </row>
    <row r="160" spans="1:13" ht="12.75">
      <c r="A160" s="1" t="s">
        <v>303</v>
      </c>
      <c r="B160" s="1" t="s">
        <v>304</v>
      </c>
      <c r="C160" s="1"/>
      <c r="D160" s="25">
        <v>50.59</v>
      </c>
      <c r="E160" s="26">
        <v>3.91</v>
      </c>
      <c r="F160" s="27">
        <f t="shared" si="10"/>
        <v>54.5</v>
      </c>
      <c r="G160" s="28">
        <f t="shared" si="11"/>
        <v>56.089999999999996</v>
      </c>
      <c r="H160" s="29" t="s">
        <v>304</v>
      </c>
      <c r="I160" s="30">
        <f t="shared" si="12"/>
        <v>110.59</v>
      </c>
      <c r="J160" s="28">
        <f>'Ins Eligibles Y'!C155</f>
        <v>56</v>
      </c>
      <c r="K160" s="28">
        <f>'Ins Eligibles Y'!D155</f>
        <v>51</v>
      </c>
      <c r="L160" s="30">
        <f t="shared" si="14"/>
        <v>107</v>
      </c>
      <c r="M160" s="28">
        <f t="shared" si="13"/>
        <v>3.5900000000000034</v>
      </c>
    </row>
    <row r="161" spans="1:13" ht="12.75">
      <c r="A161" s="1" t="s">
        <v>305</v>
      </c>
      <c r="B161" s="1" t="s">
        <v>306</v>
      </c>
      <c r="C161" s="1"/>
      <c r="D161" s="25">
        <v>51.09</v>
      </c>
      <c r="E161" s="26">
        <v>1.08</v>
      </c>
      <c r="F161" s="27">
        <f t="shared" si="10"/>
        <v>52.17</v>
      </c>
      <c r="G161" s="28">
        <f t="shared" si="11"/>
        <v>40.120000000000005</v>
      </c>
      <c r="H161" s="29" t="s">
        <v>306</v>
      </c>
      <c r="I161" s="30">
        <f t="shared" si="12"/>
        <v>92.29</v>
      </c>
      <c r="J161" s="28">
        <f>'Ins Eligibles Y'!C156</f>
        <v>51</v>
      </c>
      <c r="K161" s="28">
        <f>'Ins Eligibles Y'!D156</f>
        <v>25</v>
      </c>
      <c r="L161" s="30">
        <f t="shared" si="14"/>
        <v>76</v>
      </c>
      <c r="M161" s="28">
        <f t="shared" si="13"/>
        <v>16.290000000000006</v>
      </c>
    </row>
    <row r="162" spans="1:13" ht="12.75">
      <c r="A162" s="1" t="s">
        <v>307</v>
      </c>
      <c r="B162" s="1" t="s">
        <v>308</v>
      </c>
      <c r="C162" s="1"/>
      <c r="D162" s="25">
        <v>85.63</v>
      </c>
      <c r="E162" s="26">
        <v>0.25</v>
      </c>
      <c r="F162" s="27">
        <f t="shared" si="10"/>
        <v>85.88</v>
      </c>
      <c r="G162" s="28">
        <f t="shared" si="11"/>
        <v>84</v>
      </c>
      <c r="H162" s="29" t="s">
        <v>308</v>
      </c>
      <c r="I162" s="30">
        <f t="shared" si="12"/>
        <v>169.88</v>
      </c>
      <c r="J162" s="28">
        <f>'Ins Eligibles Y'!C157</f>
        <v>87</v>
      </c>
      <c r="K162" s="28">
        <f>'Ins Eligibles Y'!D157</f>
        <v>73</v>
      </c>
      <c r="L162" s="30">
        <f t="shared" si="14"/>
        <v>160</v>
      </c>
      <c r="M162" s="28">
        <f t="shared" si="13"/>
        <v>9.879999999999995</v>
      </c>
    </row>
    <row r="163" spans="1:13" ht="12.75">
      <c r="A163" s="1" t="s">
        <v>309</v>
      </c>
      <c r="B163" s="1" t="s">
        <v>310</v>
      </c>
      <c r="C163" s="1"/>
      <c r="D163" s="25">
        <v>42.51</v>
      </c>
      <c r="E163" s="26">
        <v>3.04</v>
      </c>
      <c r="F163" s="27">
        <f t="shared" si="10"/>
        <v>45.55</v>
      </c>
      <c r="G163" s="28">
        <f t="shared" si="11"/>
        <v>33.4</v>
      </c>
      <c r="H163" s="29" t="s">
        <v>310</v>
      </c>
      <c r="I163" s="30">
        <f t="shared" si="12"/>
        <v>78.94999999999999</v>
      </c>
      <c r="J163" s="28">
        <f>'Ins Eligibles Y'!C158</f>
        <v>49</v>
      </c>
      <c r="K163" s="28">
        <f>'Ins Eligibles Y'!D158</f>
        <v>33</v>
      </c>
      <c r="L163" s="30">
        <f t="shared" si="14"/>
        <v>82</v>
      </c>
      <c r="M163" s="28">
        <f t="shared" si="13"/>
        <v>-3.0500000000000114</v>
      </c>
    </row>
    <row r="164" spans="1:13" ht="12.75">
      <c r="A164" s="1" t="s">
        <v>311</v>
      </c>
      <c r="B164" s="1" t="s">
        <v>312</v>
      </c>
      <c r="C164" s="1"/>
      <c r="D164" s="25">
        <v>87.05</v>
      </c>
      <c r="E164" s="26">
        <v>5</v>
      </c>
      <c r="F164" s="27">
        <f t="shared" si="10"/>
        <v>92.05</v>
      </c>
      <c r="G164" s="28">
        <f t="shared" si="11"/>
        <v>82.62</v>
      </c>
      <c r="H164" s="29" t="s">
        <v>312</v>
      </c>
      <c r="I164" s="30">
        <f t="shared" si="12"/>
        <v>174.67000000000002</v>
      </c>
      <c r="J164" s="28">
        <f>'Ins Eligibles Y'!C159</f>
        <v>92</v>
      </c>
      <c r="K164" s="28">
        <f>'Ins Eligibles Y'!D159</f>
        <v>66</v>
      </c>
      <c r="L164" s="30">
        <f t="shared" si="14"/>
        <v>158</v>
      </c>
      <c r="M164" s="28">
        <f t="shared" si="13"/>
        <v>16.670000000000016</v>
      </c>
    </row>
    <row r="165" spans="1:13" ht="12.75">
      <c r="A165" s="1" t="s">
        <v>313</v>
      </c>
      <c r="B165" s="1" t="s">
        <v>314</v>
      </c>
      <c r="C165" s="1"/>
      <c r="D165" s="25">
        <v>55.23</v>
      </c>
      <c r="E165" s="26">
        <v>3.5</v>
      </c>
      <c r="F165" s="27">
        <f t="shared" si="10"/>
        <v>58.73</v>
      </c>
      <c r="G165" s="28">
        <f t="shared" si="11"/>
        <v>51.35</v>
      </c>
      <c r="H165" s="29" t="s">
        <v>314</v>
      </c>
      <c r="I165" s="30">
        <f t="shared" si="12"/>
        <v>110.08</v>
      </c>
      <c r="J165" s="28">
        <f>'Ins Eligibles Y'!C160</f>
        <v>56</v>
      </c>
      <c r="K165" s="28">
        <f>'Ins Eligibles Y'!D160</f>
        <v>50</v>
      </c>
      <c r="L165" s="30">
        <f t="shared" si="14"/>
        <v>106</v>
      </c>
      <c r="M165" s="28">
        <f t="shared" si="13"/>
        <v>4.079999999999998</v>
      </c>
    </row>
    <row r="166" spans="1:13" ht="12.75">
      <c r="A166" s="1" t="s">
        <v>315</v>
      </c>
      <c r="B166" s="1" t="s">
        <v>316</v>
      </c>
      <c r="C166" s="1"/>
      <c r="D166" s="25">
        <v>56.09</v>
      </c>
      <c r="E166" s="26">
        <v>5.86</v>
      </c>
      <c r="F166" s="27">
        <f t="shared" si="10"/>
        <v>61.95</v>
      </c>
      <c r="G166" s="28">
        <f t="shared" si="11"/>
        <v>43.68</v>
      </c>
      <c r="H166" s="29" t="s">
        <v>316</v>
      </c>
      <c r="I166" s="30">
        <f t="shared" si="12"/>
        <v>105.63</v>
      </c>
      <c r="J166" s="28">
        <f>'Ins Eligibles Y'!C161</f>
        <v>66</v>
      </c>
      <c r="K166" s="28">
        <f>'Ins Eligibles Y'!D161</f>
        <v>39</v>
      </c>
      <c r="L166" s="30">
        <f t="shared" si="14"/>
        <v>105</v>
      </c>
      <c r="M166" s="28">
        <f t="shared" si="13"/>
        <v>0.6299999999999955</v>
      </c>
    </row>
    <row r="167" spans="1:13" ht="12.75">
      <c r="A167" s="1" t="s">
        <v>317</v>
      </c>
      <c r="B167" s="1" t="s">
        <v>318</v>
      </c>
      <c r="C167" s="1"/>
      <c r="D167" s="25">
        <v>214.65</v>
      </c>
      <c r="E167" s="26">
        <v>18.11</v>
      </c>
      <c r="F167" s="27">
        <f t="shared" si="10"/>
        <v>232.76</v>
      </c>
      <c r="G167" s="28">
        <f t="shared" si="11"/>
        <v>228.28</v>
      </c>
      <c r="H167" s="29" t="s">
        <v>318</v>
      </c>
      <c r="I167" s="30">
        <f t="shared" si="12"/>
        <v>461.03999999999996</v>
      </c>
      <c r="J167" s="28">
        <f>'Ins Eligibles Y'!C162</f>
        <v>243</v>
      </c>
      <c r="K167" s="28">
        <f>'Ins Eligibles Y'!D162</f>
        <v>235</v>
      </c>
      <c r="L167" s="30">
        <f t="shared" si="14"/>
        <v>478</v>
      </c>
      <c r="M167" s="28">
        <f t="shared" si="13"/>
        <v>-16.960000000000036</v>
      </c>
    </row>
    <row r="168" spans="1:13" ht="12.75">
      <c r="A168" s="1" t="s">
        <v>319</v>
      </c>
      <c r="B168" s="1" t="s">
        <v>320</v>
      </c>
      <c r="C168" s="1"/>
      <c r="D168" s="25">
        <v>94.2</v>
      </c>
      <c r="E168" s="26">
        <v>4.75</v>
      </c>
      <c r="F168" s="27">
        <f t="shared" si="10"/>
        <v>98.95</v>
      </c>
      <c r="G168" s="28">
        <f t="shared" si="11"/>
        <v>81.71000000000001</v>
      </c>
      <c r="H168" s="29" t="s">
        <v>320</v>
      </c>
      <c r="I168" s="30">
        <f t="shared" si="12"/>
        <v>180.66000000000003</v>
      </c>
      <c r="J168" s="28">
        <f>'Ins Eligibles Y'!C163</f>
        <v>96</v>
      </c>
      <c r="K168" s="28">
        <f>'Ins Eligibles Y'!D163</f>
        <v>71</v>
      </c>
      <c r="L168" s="30">
        <f t="shared" si="14"/>
        <v>167</v>
      </c>
      <c r="M168" s="28">
        <f t="shared" si="13"/>
        <v>13.660000000000025</v>
      </c>
    </row>
    <row r="169" spans="1:13" ht="12.75">
      <c r="A169" s="1" t="s">
        <v>321</v>
      </c>
      <c r="B169" s="1" t="s">
        <v>322</v>
      </c>
      <c r="C169" s="1"/>
      <c r="D169" s="25">
        <v>47</v>
      </c>
      <c r="E169" s="26">
        <v>2</v>
      </c>
      <c r="F169" s="27">
        <f t="shared" si="10"/>
        <v>49</v>
      </c>
      <c r="G169" s="28">
        <f t="shared" si="11"/>
        <v>54.760000000000005</v>
      </c>
      <c r="H169" s="29" t="s">
        <v>322</v>
      </c>
      <c r="I169" s="30">
        <f t="shared" si="12"/>
        <v>103.76</v>
      </c>
      <c r="J169" s="28">
        <f>'Ins Eligibles Y'!C164</f>
        <v>49</v>
      </c>
      <c r="K169" s="28">
        <f>'Ins Eligibles Y'!D164</f>
        <v>47</v>
      </c>
      <c r="L169" s="30">
        <f t="shared" si="14"/>
        <v>96</v>
      </c>
      <c r="M169" s="28">
        <f t="shared" si="13"/>
        <v>7.760000000000005</v>
      </c>
    </row>
    <row r="170" spans="1:13" ht="12.75">
      <c r="A170" s="1" t="s">
        <v>323</v>
      </c>
      <c r="B170" s="1" t="s">
        <v>324</v>
      </c>
      <c r="C170" s="1"/>
      <c r="D170" s="25">
        <v>58.71</v>
      </c>
      <c r="E170" s="26">
        <v>4</v>
      </c>
      <c r="F170" s="27">
        <f t="shared" si="10"/>
        <v>62.71</v>
      </c>
      <c r="G170" s="28">
        <f t="shared" si="11"/>
        <v>42.29</v>
      </c>
      <c r="H170" s="29" t="s">
        <v>324</v>
      </c>
      <c r="I170" s="30">
        <f t="shared" si="12"/>
        <v>105</v>
      </c>
      <c r="J170" s="28">
        <f>'Ins Eligibles Y'!C165</f>
        <v>64</v>
      </c>
      <c r="K170" s="28">
        <f>'Ins Eligibles Y'!D165</f>
        <v>33</v>
      </c>
      <c r="L170" s="30">
        <f t="shared" si="14"/>
        <v>97</v>
      </c>
      <c r="M170" s="28">
        <f t="shared" si="13"/>
        <v>8</v>
      </c>
    </row>
    <row r="171" spans="1:13" ht="12.75">
      <c r="A171" s="1" t="s">
        <v>325</v>
      </c>
      <c r="B171" s="1" t="s">
        <v>326</v>
      </c>
      <c r="C171" s="1"/>
      <c r="D171" s="25">
        <v>80.46</v>
      </c>
      <c r="E171" s="26">
        <v>4.55</v>
      </c>
      <c r="F171" s="27">
        <f t="shared" si="10"/>
        <v>85.00999999999999</v>
      </c>
      <c r="G171" s="28">
        <f t="shared" si="11"/>
        <v>59.87</v>
      </c>
      <c r="H171" s="29" t="s">
        <v>326</v>
      </c>
      <c r="I171" s="30">
        <f t="shared" si="12"/>
        <v>144.88</v>
      </c>
      <c r="J171" s="28">
        <f>'Ins Eligibles Y'!C166</f>
        <v>88</v>
      </c>
      <c r="K171" s="28">
        <f>'Ins Eligibles Y'!D166</f>
        <v>48</v>
      </c>
      <c r="L171" s="30">
        <f t="shared" si="14"/>
        <v>136</v>
      </c>
      <c r="M171" s="28">
        <f t="shared" si="13"/>
        <v>8.879999999999995</v>
      </c>
    </row>
    <row r="172" spans="1:13" ht="12.75">
      <c r="A172" s="1" t="s">
        <v>327</v>
      </c>
      <c r="B172" s="1" t="s">
        <v>328</v>
      </c>
      <c r="C172" s="1"/>
      <c r="D172" s="25">
        <v>58</v>
      </c>
      <c r="E172" s="26">
        <v>6</v>
      </c>
      <c r="F172" s="27">
        <f t="shared" si="10"/>
        <v>64</v>
      </c>
      <c r="G172" s="28">
        <f t="shared" si="11"/>
        <v>39</v>
      </c>
      <c r="H172" s="29" t="s">
        <v>328</v>
      </c>
      <c r="I172" s="30">
        <f t="shared" si="12"/>
        <v>103</v>
      </c>
      <c r="J172" s="28">
        <f>'Ins Eligibles Y'!C167</f>
        <v>66</v>
      </c>
      <c r="K172" s="28">
        <f>'Ins Eligibles Y'!D167</f>
        <v>29</v>
      </c>
      <c r="L172" s="30">
        <f t="shared" si="14"/>
        <v>95</v>
      </c>
      <c r="M172" s="28">
        <f t="shared" si="13"/>
        <v>8</v>
      </c>
    </row>
    <row r="173" spans="1:13" ht="12.75">
      <c r="A173" s="1" t="s">
        <v>329</v>
      </c>
      <c r="B173" s="1" t="s">
        <v>330</v>
      </c>
      <c r="C173" s="1"/>
      <c r="D173" s="25">
        <v>246.47</v>
      </c>
      <c r="E173" s="26">
        <v>26.8</v>
      </c>
      <c r="F173" s="27">
        <f t="shared" si="10"/>
        <v>273.27</v>
      </c>
      <c r="G173" s="28">
        <f t="shared" si="11"/>
        <v>220.66000000000003</v>
      </c>
      <c r="H173" s="29" t="s">
        <v>330</v>
      </c>
      <c r="I173" s="30">
        <f t="shared" si="12"/>
        <v>493.93</v>
      </c>
      <c r="J173" s="28">
        <f>'Ins Eligibles Y'!C168</f>
        <v>275</v>
      </c>
      <c r="K173" s="28">
        <f>'Ins Eligibles Y'!D168</f>
        <v>231</v>
      </c>
      <c r="L173" s="30">
        <f t="shared" si="14"/>
        <v>506</v>
      </c>
      <c r="M173" s="28">
        <f t="shared" si="13"/>
        <v>-12.069999999999993</v>
      </c>
    </row>
    <row r="174" spans="1:13" ht="12.75">
      <c r="A174" s="1" t="s">
        <v>331</v>
      </c>
      <c r="B174" s="1" t="s">
        <v>332</v>
      </c>
      <c r="C174" s="1"/>
      <c r="D174" s="25">
        <v>66.63</v>
      </c>
      <c r="E174" s="26">
        <v>3.32</v>
      </c>
      <c r="F174" s="27">
        <f t="shared" si="10"/>
        <v>69.94999999999999</v>
      </c>
      <c r="G174" s="28">
        <f t="shared" si="11"/>
        <v>56.99999999999999</v>
      </c>
      <c r="H174" s="29" t="s">
        <v>332</v>
      </c>
      <c r="I174" s="30">
        <f t="shared" si="12"/>
        <v>126.94999999999999</v>
      </c>
      <c r="J174" s="28">
        <f>'Ins Eligibles Y'!C169</f>
        <v>80</v>
      </c>
      <c r="K174" s="28">
        <f>'Ins Eligibles Y'!D169</f>
        <v>57</v>
      </c>
      <c r="L174" s="30">
        <f t="shared" si="14"/>
        <v>137</v>
      </c>
      <c r="M174" s="28">
        <f t="shared" si="13"/>
        <v>-10.050000000000011</v>
      </c>
    </row>
    <row r="175" spans="1:13" ht="12.75">
      <c r="A175" s="1" t="s">
        <v>333</v>
      </c>
      <c r="B175" s="1" t="s">
        <v>334</v>
      </c>
      <c r="C175" s="1"/>
      <c r="D175" s="25">
        <v>33.4</v>
      </c>
      <c r="E175" s="26">
        <v>2</v>
      </c>
      <c r="F175" s="27">
        <f t="shared" si="10"/>
        <v>35.4</v>
      </c>
      <c r="G175" s="28">
        <f t="shared" si="11"/>
        <v>24.22</v>
      </c>
      <c r="H175" s="29" t="s">
        <v>334</v>
      </c>
      <c r="I175" s="30">
        <f t="shared" si="12"/>
        <v>59.62</v>
      </c>
      <c r="J175" s="28">
        <f>'Ins Eligibles Y'!C170</f>
        <v>38</v>
      </c>
      <c r="K175" s="28">
        <f>'Ins Eligibles Y'!D170</f>
        <v>22</v>
      </c>
      <c r="L175" s="30">
        <f t="shared" si="14"/>
        <v>60</v>
      </c>
      <c r="M175" s="28">
        <f t="shared" si="13"/>
        <v>-0.38000000000000256</v>
      </c>
    </row>
    <row r="176" spans="1:13" ht="12.75">
      <c r="A176" s="1" t="s">
        <v>335</v>
      </c>
      <c r="B176" s="1" t="s">
        <v>336</v>
      </c>
      <c r="C176" s="1"/>
      <c r="D176" s="25">
        <v>78.51</v>
      </c>
      <c r="E176" s="26">
        <v>4.02</v>
      </c>
      <c r="F176" s="27">
        <f t="shared" si="10"/>
        <v>82.53</v>
      </c>
      <c r="G176" s="28">
        <f t="shared" si="11"/>
        <v>63.56</v>
      </c>
      <c r="H176" s="29" t="s">
        <v>336</v>
      </c>
      <c r="I176" s="30">
        <f t="shared" si="12"/>
        <v>146.09</v>
      </c>
      <c r="J176" s="28">
        <f>'Ins Eligibles Y'!C171</f>
        <v>95</v>
      </c>
      <c r="K176" s="28">
        <f>'Ins Eligibles Y'!D171</f>
        <v>57</v>
      </c>
      <c r="L176" s="30">
        <f t="shared" si="14"/>
        <v>152</v>
      </c>
      <c r="M176" s="28">
        <f t="shared" si="13"/>
        <v>-5.909999999999997</v>
      </c>
    </row>
    <row r="177" spans="1:13" ht="12.75">
      <c r="A177" s="1" t="s">
        <v>337</v>
      </c>
      <c r="B177" s="1" t="s">
        <v>338</v>
      </c>
      <c r="C177" s="1"/>
      <c r="D177" s="25">
        <v>37.1</v>
      </c>
      <c r="E177" s="26">
        <v>3.36</v>
      </c>
      <c r="F177" s="27">
        <f t="shared" si="10"/>
        <v>40.46</v>
      </c>
      <c r="G177" s="28">
        <f t="shared" si="11"/>
        <v>28.29</v>
      </c>
      <c r="H177" s="29" t="s">
        <v>338</v>
      </c>
      <c r="I177" s="30">
        <f t="shared" si="12"/>
        <v>68.75</v>
      </c>
      <c r="J177" s="28">
        <f>'Ins Eligibles Y'!C172</f>
        <v>41</v>
      </c>
      <c r="K177" s="28">
        <f>'Ins Eligibles Y'!D172</f>
        <v>21</v>
      </c>
      <c r="L177" s="30">
        <f t="shared" si="14"/>
        <v>62</v>
      </c>
      <c r="M177" s="28">
        <f t="shared" si="13"/>
        <v>6.75</v>
      </c>
    </row>
    <row r="178" spans="1:13" ht="12.75">
      <c r="A178" s="1" t="s">
        <v>339</v>
      </c>
      <c r="B178" s="1" t="s">
        <v>340</v>
      </c>
      <c r="C178" s="1"/>
      <c r="D178" s="25">
        <v>54.15</v>
      </c>
      <c r="E178" s="26">
        <v>1.62</v>
      </c>
      <c r="F178" s="27">
        <f t="shared" si="10"/>
        <v>55.769999999999996</v>
      </c>
      <c r="G178" s="28">
        <f t="shared" si="11"/>
        <v>34</v>
      </c>
      <c r="H178" s="29" t="s">
        <v>340</v>
      </c>
      <c r="I178" s="30">
        <f t="shared" si="12"/>
        <v>89.77</v>
      </c>
      <c r="J178" s="28">
        <f>'Ins Eligibles Y'!C173</f>
        <v>53</v>
      </c>
      <c r="K178" s="28">
        <f>'Ins Eligibles Y'!D173</f>
        <v>29</v>
      </c>
      <c r="L178" s="30">
        <f t="shared" si="14"/>
        <v>82</v>
      </c>
      <c r="M178" s="28">
        <f t="shared" si="13"/>
        <v>7.769999999999996</v>
      </c>
    </row>
    <row r="179" spans="1:13" ht="12.75">
      <c r="A179" s="1" t="s">
        <v>341</v>
      </c>
      <c r="B179" s="1" t="s">
        <v>342</v>
      </c>
      <c r="C179" s="1"/>
      <c r="D179" s="25">
        <v>84.82</v>
      </c>
      <c r="E179" s="26">
        <v>9.41</v>
      </c>
      <c r="F179" s="27">
        <f t="shared" si="10"/>
        <v>94.22999999999999</v>
      </c>
      <c r="G179" s="28">
        <f t="shared" si="11"/>
        <v>74.16</v>
      </c>
      <c r="H179" s="29" t="s">
        <v>342</v>
      </c>
      <c r="I179" s="30">
        <f t="shared" si="12"/>
        <v>168.39</v>
      </c>
      <c r="J179" s="28">
        <f>'Ins Eligibles Y'!C174</f>
        <v>97</v>
      </c>
      <c r="K179" s="28">
        <f>'Ins Eligibles Y'!D174</f>
        <v>83</v>
      </c>
      <c r="L179" s="30">
        <f t="shared" si="14"/>
        <v>180</v>
      </c>
      <c r="M179" s="28">
        <f t="shared" si="13"/>
        <v>-11.610000000000014</v>
      </c>
    </row>
    <row r="180" spans="1:13" ht="12.75">
      <c r="A180" s="1" t="s">
        <v>343</v>
      </c>
      <c r="B180" s="1" t="s">
        <v>344</v>
      </c>
      <c r="C180" s="1"/>
      <c r="D180" s="25">
        <v>61.22</v>
      </c>
      <c r="E180" s="26">
        <v>6.51</v>
      </c>
      <c r="F180" s="27">
        <f t="shared" si="10"/>
        <v>67.73</v>
      </c>
      <c r="G180" s="28">
        <f t="shared" si="11"/>
        <v>46.470000000000006</v>
      </c>
      <c r="H180" s="29" t="s">
        <v>344</v>
      </c>
      <c r="I180" s="30">
        <f t="shared" si="12"/>
        <v>114.20000000000002</v>
      </c>
      <c r="J180" s="28">
        <f>'Ins Eligibles Y'!C175</f>
        <v>67</v>
      </c>
      <c r="K180" s="28">
        <f>'Ins Eligibles Y'!D175</f>
        <v>47</v>
      </c>
      <c r="L180" s="30">
        <f t="shared" si="14"/>
        <v>114</v>
      </c>
      <c r="M180" s="28">
        <f t="shared" si="13"/>
        <v>0.20000000000001705</v>
      </c>
    </row>
    <row r="181" spans="1:13" ht="12.75">
      <c r="A181" s="1" t="s">
        <v>345</v>
      </c>
      <c r="B181" s="1" t="s">
        <v>346</v>
      </c>
      <c r="C181" s="1"/>
      <c r="D181" s="25">
        <v>134.56</v>
      </c>
      <c r="E181" s="26">
        <v>8.58</v>
      </c>
      <c r="F181" s="27">
        <f t="shared" si="10"/>
        <v>143.14000000000001</v>
      </c>
      <c r="G181" s="28">
        <f t="shared" si="11"/>
        <v>112.05000000000001</v>
      </c>
      <c r="H181" s="29" t="s">
        <v>346</v>
      </c>
      <c r="I181" s="30">
        <f t="shared" si="12"/>
        <v>255.19000000000003</v>
      </c>
      <c r="J181" s="28">
        <f>'Ins Eligibles Y'!C176</f>
        <v>151</v>
      </c>
      <c r="K181" s="28">
        <f>'Ins Eligibles Y'!D176</f>
        <v>116</v>
      </c>
      <c r="L181" s="30">
        <f t="shared" si="14"/>
        <v>267</v>
      </c>
      <c r="M181" s="28">
        <f t="shared" si="13"/>
        <v>-11.809999999999974</v>
      </c>
    </row>
    <row r="182" spans="1:13" ht="12.75">
      <c r="A182" s="1" t="s">
        <v>347</v>
      </c>
      <c r="B182" s="1" t="s">
        <v>348</v>
      </c>
      <c r="C182" s="1"/>
      <c r="D182" s="25">
        <v>34.51</v>
      </c>
      <c r="E182" s="26">
        <v>0.49</v>
      </c>
      <c r="F182" s="27">
        <f t="shared" si="10"/>
        <v>35</v>
      </c>
      <c r="G182" s="28">
        <f t="shared" si="11"/>
        <v>30.5</v>
      </c>
      <c r="H182" s="29" t="s">
        <v>348</v>
      </c>
      <c r="I182" s="30">
        <f t="shared" si="12"/>
        <v>65.5</v>
      </c>
      <c r="J182" s="28">
        <f>'Ins Eligibles Y'!C177</f>
        <v>37</v>
      </c>
      <c r="K182" s="28">
        <f>'Ins Eligibles Y'!D177</f>
        <v>28</v>
      </c>
      <c r="L182" s="30">
        <f t="shared" si="14"/>
        <v>65</v>
      </c>
      <c r="M182" s="28">
        <f t="shared" si="13"/>
        <v>0.5</v>
      </c>
    </row>
    <row r="183" spans="1:13" ht="12.75">
      <c r="A183" s="1" t="s">
        <v>349</v>
      </c>
      <c r="B183" s="1" t="s">
        <v>350</v>
      </c>
      <c r="C183" s="1"/>
      <c r="D183" s="25">
        <v>63.35</v>
      </c>
      <c r="E183" s="26">
        <v>5.88</v>
      </c>
      <c r="F183" s="27">
        <f t="shared" si="10"/>
        <v>69.23</v>
      </c>
      <c r="G183" s="28">
        <f t="shared" si="11"/>
        <v>47.57</v>
      </c>
      <c r="H183" s="29" t="s">
        <v>350</v>
      </c>
      <c r="I183" s="30">
        <f t="shared" si="12"/>
        <v>116.80000000000001</v>
      </c>
      <c r="J183" s="28">
        <f>'Ins Eligibles Y'!C178</f>
        <v>75</v>
      </c>
      <c r="K183" s="28">
        <f>'Ins Eligibles Y'!D178</f>
        <v>48</v>
      </c>
      <c r="L183" s="30">
        <f t="shared" si="14"/>
        <v>123</v>
      </c>
      <c r="M183" s="28">
        <f t="shared" si="13"/>
        <v>-6.199999999999989</v>
      </c>
    </row>
    <row r="184" spans="1:13" ht="12.75">
      <c r="A184" s="1" t="s">
        <v>351</v>
      </c>
      <c r="B184" s="1" t="s">
        <v>352</v>
      </c>
      <c r="C184" s="1"/>
      <c r="D184" s="25">
        <v>158.23</v>
      </c>
      <c r="E184" s="26">
        <v>12.32</v>
      </c>
      <c r="F184" s="27">
        <f t="shared" si="10"/>
        <v>170.54999999999998</v>
      </c>
      <c r="G184" s="28">
        <f t="shared" si="11"/>
        <v>114.78999999999999</v>
      </c>
      <c r="H184" s="29" t="s">
        <v>352</v>
      </c>
      <c r="I184" s="30">
        <f t="shared" si="12"/>
        <v>285.34</v>
      </c>
      <c r="J184" s="28">
        <f>'Ins Eligibles Y'!C179</f>
        <v>159</v>
      </c>
      <c r="K184" s="28">
        <f>'Ins Eligibles Y'!D179</f>
        <v>88</v>
      </c>
      <c r="L184" s="30">
        <f t="shared" si="14"/>
        <v>247</v>
      </c>
      <c r="M184" s="28">
        <f t="shared" si="13"/>
        <v>38.339999999999975</v>
      </c>
    </row>
    <row r="185" spans="1:13" ht="12.75">
      <c r="A185" s="1" t="s">
        <v>353</v>
      </c>
      <c r="B185" s="1" t="s">
        <v>354</v>
      </c>
      <c r="C185" s="1"/>
      <c r="D185" s="25">
        <v>40.61</v>
      </c>
      <c r="E185" s="26">
        <v>2.87</v>
      </c>
      <c r="F185" s="27">
        <f t="shared" si="10"/>
        <v>43.48</v>
      </c>
      <c r="G185" s="28">
        <f t="shared" si="11"/>
        <v>37.77</v>
      </c>
      <c r="H185" s="29" t="s">
        <v>354</v>
      </c>
      <c r="I185" s="30">
        <f t="shared" si="12"/>
        <v>81.25</v>
      </c>
      <c r="J185" s="28">
        <f>'Ins Eligibles Y'!C180</f>
        <v>44</v>
      </c>
      <c r="K185" s="28">
        <f>'Ins Eligibles Y'!D180</f>
        <v>34</v>
      </c>
      <c r="L185" s="30">
        <f t="shared" si="14"/>
        <v>78</v>
      </c>
      <c r="M185" s="28">
        <f t="shared" si="13"/>
        <v>3.25</v>
      </c>
    </row>
    <row r="186" spans="1:13" ht="12.75">
      <c r="A186" s="1" t="s">
        <v>355</v>
      </c>
      <c r="B186" s="1" t="s">
        <v>356</v>
      </c>
      <c r="C186" s="1"/>
      <c r="D186" s="25">
        <v>72.95</v>
      </c>
      <c r="E186" s="26">
        <v>0.94</v>
      </c>
      <c r="F186" s="27">
        <f t="shared" si="10"/>
        <v>73.89</v>
      </c>
      <c r="G186" s="28">
        <f t="shared" si="11"/>
        <v>61.11</v>
      </c>
      <c r="H186" s="29" t="s">
        <v>356</v>
      </c>
      <c r="I186" s="30">
        <f t="shared" si="12"/>
        <v>135</v>
      </c>
      <c r="J186" s="28">
        <f>'Ins Eligibles Y'!C181</f>
        <v>75</v>
      </c>
      <c r="K186" s="28">
        <f>'Ins Eligibles Y'!D181</f>
        <v>50</v>
      </c>
      <c r="L186" s="30">
        <f t="shared" si="14"/>
        <v>125</v>
      </c>
      <c r="M186" s="28">
        <f t="shared" si="13"/>
        <v>10</v>
      </c>
    </row>
    <row r="187" spans="1:13" ht="12.75">
      <c r="A187" s="1" t="s">
        <v>357</v>
      </c>
      <c r="B187" s="1" t="s">
        <v>358</v>
      </c>
      <c r="C187" s="1"/>
      <c r="D187" s="25">
        <v>71.17</v>
      </c>
      <c r="E187" s="26">
        <v>3.59</v>
      </c>
      <c r="F187" s="27">
        <f t="shared" si="10"/>
        <v>74.76</v>
      </c>
      <c r="G187" s="28">
        <f t="shared" si="11"/>
        <v>50.53</v>
      </c>
      <c r="H187" s="29" t="s">
        <v>358</v>
      </c>
      <c r="I187" s="30">
        <f t="shared" si="12"/>
        <v>125.29</v>
      </c>
      <c r="J187" s="28">
        <f>'Ins Eligibles Y'!C182</f>
        <v>72</v>
      </c>
      <c r="K187" s="28">
        <f>'Ins Eligibles Y'!D182</f>
        <v>39</v>
      </c>
      <c r="L187" s="30">
        <f t="shared" si="14"/>
        <v>111</v>
      </c>
      <c r="M187" s="28">
        <f t="shared" si="13"/>
        <v>14.290000000000006</v>
      </c>
    </row>
    <row r="188" spans="1:13" ht="12.75">
      <c r="A188" s="1" t="s">
        <v>359</v>
      </c>
      <c r="B188" s="1" t="s">
        <v>360</v>
      </c>
      <c r="C188" s="1"/>
      <c r="D188" s="25">
        <v>87.99</v>
      </c>
      <c r="E188" s="26">
        <v>9.82</v>
      </c>
      <c r="F188" s="27">
        <f t="shared" si="10"/>
        <v>97.81</v>
      </c>
      <c r="G188" s="28">
        <f t="shared" si="11"/>
        <v>64.19</v>
      </c>
      <c r="H188" s="29" t="s">
        <v>360</v>
      </c>
      <c r="I188" s="30">
        <f t="shared" si="12"/>
        <v>162</v>
      </c>
      <c r="J188" s="28">
        <f>'Ins Eligibles Y'!C183</f>
        <v>104</v>
      </c>
      <c r="K188" s="28">
        <f>'Ins Eligibles Y'!D183</f>
        <v>65</v>
      </c>
      <c r="L188" s="30">
        <f t="shared" si="14"/>
        <v>169</v>
      </c>
      <c r="M188" s="28">
        <f t="shared" si="13"/>
        <v>-7</v>
      </c>
    </row>
    <row r="189" spans="1:13" ht="12.75">
      <c r="A189" s="1" t="s">
        <v>361</v>
      </c>
      <c r="B189" s="1" t="s">
        <v>362</v>
      </c>
      <c r="C189" s="1"/>
      <c r="D189" s="25">
        <v>114.18</v>
      </c>
      <c r="E189" s="26">
        <v>9</v>
      </c>
      <c r="F189" s="27">
        <f t="shared" si="10"/>
        <v>123.18</v>
      </c>
      <c r="G189" s="28">
        <f t="shared" si="11"/>
        <v>76.28</v>
      </c>
      <c r="H189" s="29" t="s">
        <v>362</v>
      </c>
      <c r="I189" s="30">
        <f t="shared" si="12"/>
        <v>199.46</v>
      </c>
      <c r="J189" s="28">
        <f>'Ins Eligibles Y'!C184</f>
        <v>124</v>
      </c>
      <c r="K189" s="28">
        <f>'Ins Eligibles Y'!D184</f>
        <v>64</v>
      </c>
      <c r="L189" s="30">
        <f t="shared" si="14"/>
        <v>188</v>
      </c>
      <c r="M189" s="28">
        <f t="shared" si="13"/>
        <v>11.460000000000008</v>
      </c>
    </row>
    <row r="190" spans="1:13" ht="12.75">
      <c r="A190" s="1" t="s">
        <v>363</v>
      </c>
      <c r="B190" s="1" t="s">
        <v>364</v>
      </c>
      <c r="C190" s="1"/>
      <c r="D190" s="25">
        <v>57.14</v>
      </c>
      <c r="E190" s="26">
        <v>2.9</v>
      </c>
      <c r="F190" s="27">
        <f t="shared" si="10"/>
        <v>60.04</v>
      </c>
      <c r="G190" s="28">
        <f t="shared" si="11"/>
        <v>47</v>
      </c>
      <c r="H190" s="29" t="s">
        <v>364</v>
      </c>
      <c r="I190" s="30">
        <f t="shared" si="12"/>
        <v>107.03999999999999</v>
      </c>
      <c r="J190" s="28">
        <f>'Ins Eligibles Y'!C185</f>
        <v>63</v>
      </c>
      <c r="K190" s="28">
        <f>'Ins Eligibles Y'!D185</f>
        <v>43</v>
      </c>
      <c r="L190" s="30">
        <f t="shared" si="14"/>
        <v>106</v>
      </c>
      <c r="M190" s="28">
        <f t="shared" si="13"/>
        <v>1.039999999999992</v>
      </c>
    </row>
    <row r="191" spans="1:13" ht="12.75">
      <c r="A191" s="1" t="s">
        <v>365</v>
      </c>
      <c r="B191" s="1" t="s">
        <v>366</v>
      </c>
      <c r="C191" s="1"/>
      <c r="D191" s="25">
        <v>122.23</v>
      </c>
      <c r="E191" s="26">
        <v>5.5</v>
      </c>
      <c r="F191" s="27">
        <f t="shared" si="10"/>
        <v>127.73</v>
      </c>
      <c r="G191" s="28">
        <f t="shared" si="11"/>
        <v>90.5</v>
      </c>
      <c r="H191" s="29" t="s">
        <v>366</v>
      </c>
      <c r="I191" s="30">
        <f t="shared" si="12"/>
        <v>218.23000000000002</v>
      </c>
      <c r="J191" s="28">
        <f>'Ins Eligibles Y'!C186</f>
        <v>126</v>
      </c>
      <c r="K191" s="28">
        <f>'Ins Eligibles Y'!D186</f>
        <v>76</v>
      </c>
      <c r="L191" s="30">
        <f t="shared" si="14"/>
        <v>202</v>
      </c>
      <c r="M191" s="28">
        <f t="shared" si="13"/>
        <v>16.230000000000018</v>
      </c>
    </row>
    <row r="192" spans="1:13" ht="12.75">
      <c r="A192" s="1" t="s">
        <v>367</v>
      </c>
      <c r="B192" s="1" t="s">
        <v>368</v>
      </c>
      <c r="C192" s="1"/>
      <c r="D192" s="25">
        <v>411.15</v>
      </c>
      <c r="E192" s="26">
        <v>19.71</v>
      </c>
      <c r="F192" s="27">
        <f t="shared" si="10"/>
        <v>430.85999999999996</v>
      </c>
      <c r="G192" s="28">
        <f t="shared" si="11"/>
        <v>345.94000000000005</v>
      </c>
      <c r="H192" s="29" t="s">
        <v>368</v>
      </c>
      <c r="I192" s="30">
        <f t="shared" si="12"/>
        <v>776.8</v>
      </c>
      <c r="J192" s="28">
        <f>'Ins Eligibles Y'!C187</f>
        <v>442</v>
      </c>
      <c r="K192" s="28">
        <f>'Ins Eligibles Y'!D187</f>
        <v>312</v>
      </c>
      <c r="L192" s="30">
        <f t="shared" si="14"/>
        <v>754</v>
      </c>
      <c r="M192" s="28">
        <f t="shared" si="13"/>
        <v>22.799999999999955</v>
      </c>
    </row>
    <row r="193" spans="1:13" ht="12.75">
      <c r="A193" s="1" t="s">
        <v>369</v>
      </c>
      <c r="B193" s="1" t="s">
        <v>370</v>
      </c>
      <c r="C193" s="1"/>
      <c r="D193" s="25">
        <v>53.91</v>
      </c>
      <c r="E193" s="26">
        <v>3.09</v>
      </c>
      <c r="F193" s="27">
        <f t="shared" si="10"/>
        <v>57</v>
      </c>
      <c r="G193" s="28">
        <f t="shared" si="11"/>
        <v>42.39</v>
      </c>
      <c r="H193" s="29" t="s">
        <v>370</v>
      </c>
      <c r="I193" s="30">
        <f t="shared" si="12"/>
        <v>99.39</v>
      </c>
      <c r="J193" s="28">
        <f>'Ins Eligibles Y'!C188</f>
        <v>59</v>
      </c>
      <c r="K193" s="28">
        <f>'Ins Eligibles Y'!D188</f>
        <v>39</v>
      </c>
      <c r="L193" s="30">
        <f t="shared" si="14"/>
        <v>98</v>
      </c>
      <c r="M193" s="28">
        <f t="shared" si="13"/>
        <v>1.3900000000000006</v>
      </c>
    </row>
    <row r="194" spans="1:13" ht="12.75">
      <c r="A194" s="1" t="s">
        <v>371</v>
      </c>
      <c r="B194" s="1" t="s">
        <v>372</v>
      </c>
      <c r="C194" s="1"/>
      <c r="D194" s="25">
        <v>54</v>
      </c>
      <c r="E194" s="26">
        <v>1</v>
      </c>
      <c r="F194" s="27">
        <f t="shared" si="10"/>
        <v>55</v>
      </c>
      <c r="G194" s="28">
        <f t="shared" si="11"/>
        <v>59</v>
      </c>
      <c r="H194" s="29" t="s">
        <v>372</v>
      </c>
      <c r="I194" s="30">
        <f t="shared" si="12"/>
        <v>114</v>
      </c>
      <c r="J194" s="28">
        <f>'Ins Eligibles Y'!C189</f>
        <v>59</v>
      </c>
      <c r="K194" s="28">
        <f>'Ins Eligibles Y'!D189</f>
        <v>48</v>
      </c>
      <c r="L194" s="30">
        <f t="shared" si="14"/>
        <v>107</v>
      </c>
      <c r="M194" s="28">
        <f t="shared" si="13"/>
        <v>7</v>
      </c>
    </row>
    <row r="195" spans="1:13" ht="12.75">
      <c r="A195" s="1" t="s">
        <v>373</v>
      </c>
      <c r="B195" s="1" t="s">
        <v>374</v>
      </c>
      <c r="C195" s="1"/>
      <c r="D195" s="25">
        <v>1872.56</v>
      </c>
      <c r="E195" s="26">
        <v>141.43</v>
      </c>
      <c r="F195" s="27">
        <f t="shared" si="10"/>
        <v>2013.99</v>
      </c>
      <c r="G195" s="28">
        <f t="shared" si="11"/>
        <v>1523.78</v>
      </c>
      <c r="H195" s="29" t="s">
        <v>374</v>
      </c>
      <c r="I195" s="30">
        <f t="shared" si="12"/>
        <v>3537.77</v>
      </c>
      <c r="J195" s="37">
        <f>'Ins Eligibles Y'!C190</f>
        <v>90</v>
      </c>
      <c r="K195" s="37">
        <f>'Ins Eligibles Y'!D190</f>
        <v>800</v>
      </c>
      <c r="L195" s="39">
        <f t="shared" si="14"/>
        <v>890</v>
      </c>
      <c r="M195" s="37">
        <f t="shared" si="13"/>
        <v>2647.77</v>
      </c>
    </row>
    <row r="196" spans="1:13" ht="12.75">
      <c r="A196" s="1" t="s">
        <v>375</v>
      </c>
      <c r="B196" s="1" t="s">
        <v>376</v>
      </c>
      <c r="C196" s="1"/>
      <c r="D196" s="25">
        <v>759.32</v>
      </c>
      <c r="E196" s="26">
        <v>48.41</v>
      </c>
      <c r="F196" s="27">
        <f t="shared" si="10"/>
        <v>807.73</v>
      </c>
      <c r="G196" s="28">
        <f t="shared" si="11"/>
        <v>961.34</v>
      </c>
      <c r="H196" s="29" t="s">
        <v>376</v>
      </c>
      <c r="I196" s="30">
        <f t="shared" si="12"/>
        <v>1769.0700000000002</v>
      </c>
      <c r="J196" s="37">
        <f>'Ins Eligibles Y'!C191</f>
        <v>843</v>
      </c>
      <c r="K196" s="37">
        <f>'Ins Eligibles Y'!D191</f>
        <v>671</v>
      </c>
      <c r="L196" s="39">
        <f t="shared" si="14"/>
        <v>1514</v>
      </c>
      <c r="M196" s="37">
        <f t="shared" si="13"/>
        <v>255.07000000000016</v>
      </c>
    </row>
    <row r="197" spans="1:13" ht="12.75">
      <c r="A197" s="1" t="s">
        <v>377</v>
      </c>
      <c r="B197" s="1" t="s">
        <v>378</v>
      </c>
      <c r="C197" s="1"/>
      <c r="D197" s="25">
        <v>1425.68</v>
      </c>
      <c r="E197" s="26">
        <v>91.49</v>
      </c>
      <c r="F197" s="27">
        <f t="shared" si="10"/>
        <v>1517.17</v>
      </c>
      <c r="G197" s="28">
        <f t="shared" si="11"/>
        <v>1310.4499999999998</v>
      </c>
      <c r="H197" s="29" t="s">
        <v>378</v>
      </c>
      <c r="I197" s="30">
        <f t="shared" si="12"/>
        <v>2827.62</v>
      </c>
      <c r="J197" s="37">
        <f>'Ins Eligibles Y'!C192</f>
        <v>79</v>
      </c>
      <c r="K197" s="37">
        <f>'Ins Eligibles Y'!D192</f>
        <v>789</v>
      </c>
      <c r="L197" s="39">
        <f t="shared" si="14"/>
        <v>868</v>
      </c>
      <c r="M197" s="37">
        <f t="shared" si="13"/>
        <v>1959.62</v>
      </c>
    </row>
    <row r="198" spans="1:13" ht="12.75">
      <c r="A198" s="1" t="s">
        <v>379</v>
      </c>
      <c r="B198" s="1" t="s">
        <v>380</v>
      </c>
      <c r="C198" s="1"/>
      <c r="D198" s="25">
        <v>44.5</v>
      </c>
      <c r="E198" s="26">
        <v>1.5</v>
      </c>
      <c r="F198" s="27">
        <f t="shared" si="10"/>
        <v>46</v>
      </c>
      <c r="G198" s="28">
        <f t="shared" si="11"/>
        <v>35.9</v>
      </c>
      <c r="H198" s="29" t="s">
        <v>380</v>
      </c>
      <c r="I198" s="30">
        <f t="shared" si="12"/>
        <v>81.9</v>
      </c>
      <c r="J198" s="28">
        <f>'Ins Eligibles Y'!C193</f>
        <v>42</v>
      </c>
      <c r="K198" s="28">
        <f>'Ins Eligibles Y'!D193</f>
        <v>30</v>
      </c>
      <c r="L198" s="30">
        <f t="shared" si="14"/>
        <v>72</v>
      </c>
      <c r="M198" s="28">
        <f t="shared" si="13"/>
        <v>9.900000000000006</v>
      </c>
    </row>
    <row r="199" spans="1:13" ht="12.75">
      <c r="A199" s="1" t="s">
        <v>381</v>
      </c>
      <c r="B199" s="1" t="s">
        <v>382</v>
      </c>
      <c r="C199" s="1"/>
      <c r="D199" s="25">
        <v>133.07</v>
      </c>
      <c r="E199" s="26">
        <v>5.93</v>
      </c>
      <c r="F199" s="27">
        <f aca="true" t="shared" si="15" ref="F199:F253">D199+E199</f>
        <v>139</v>
      </c>
      <c r="G199" s="28">
        <f t="shared" si="11"/>
        <v>106</v>
      </c>
      <c r="H199" s="29" t="s">
        <v>382</v>
      </c>
      <c r="I199" s="30">
        <f aca="true" t="shared" si="16" ref="I199:I253">F199+G199</f>
        <v>245</v>
      </c>
      <c r="J199" s="28">
        <f>'Ins Eligibles Y'!C194</f>
        <v>147</v>
      </c>
      <c r="K199" s="28">
        <f>'Ins Eligibles Y'!D194</f>
        <v>104</v>
      </c>
      <c r="L199" s="30">
        <f t="shared" si="14"/>
        <v>251</v>
      </c>
      <c r="M199" s="28">
        <f t="shared" si="13"/>
        <v>-6</v>
      </c>
    </row>
    <row r="200" spans="1:13" ht="12.75">
      <c r="A200" s="1" t="s">
        <v>383</v>
      </c>
      <c r="B200" s="1" t="s">
        <v>384</v>
      </c>
      <c r="C200" s="1"/>
      <c r="D200" s="25">
        <v>272.14</v>
      </c>
      <c r="E200" s="26">
        <v>18.83</v>
      </c>
      <c r="F200" s="27">
        <f t="shared" si="15"/>
        <v>290.96999999999997</v>
      </c>
      <c r="G200" s="28">
        <f t="shared" si="11"/>
        <v>293.44</v>
      </c>
      <c r="H200" s="29" t="s">
        <v>384</v>
      </c>
      <c r="I200" s="30">
        <f t="shared" si="16"/>
        <v>584.41</v>
      </c>
      <c r="J200" s="28">
        <f>'Ins Eligibles Y'!C195</f>
        <v>319</v>
      </c>
      <c r="K200" s="28">
        <f>'Ins Eligibles Y'!D195</f>
        <v>320</v>
      </c>
      <c r="L200" s="30">
        <f t="shared" si="14"/>
        <v>639</v>
      </c>
      <c r="M200" s="28">
        <f t="shared" si="13"/>
        <v>-54.59000000000003</v>
      </c>
    </row>
    <row r="201" spans="1:13" ht="12.75">
      <c r="A201" s="1" t="s">
        <v>385</v>
      </c>
      <c r="B201" s="1" t="s">
        <v>386</v>
      </c>
      <c r="C201" s="1"/>
      <c r="D201" s="25">
        <v>44.3</v>
      </c>
      <c r="E201" s="26">
        <v>3.4</v>
      </c>
      <c r="F201" s="27">
        <f t="shared" si="15"/>
        <v>47.699999999999996</v>
      </c>
      <c r="G201" s="28">
        <f aca="true" t="shared" si="17" ref="G201:G252">G450</f>
        <v>41.77</v>
      </c>
      <c r="H201" s="29" t="s">
        <v>386</v>
      </c>
      <c r="I201" s="30">
        <f t="shared" si="16"/>
        <v>89.47</v>
      </c>
      <c r="J201" s="28">
        <f>'Ins Eligibles Y'!C196</f>
        <v>51</v>
      </c>
      <c r="K201" s="28">
        <f>'Ins Eligibles Y'!D196</f>
        <v>36</v>
      </c>
      <c r="L201" s="30">
        <f t="shared" si="14"/>
        <v>87</v>
      </c>
      <c r="M201" s="28">
        <f aca="true" t="shared" si="18" ref="M201:M252">I201-L201</f>
        <v>2.469999999999999</v>
      </c>
    </row>
    <row r="202" spans="1:13" ht="12.75">
      <c r="A202" s="1" t="s">
        <v>387</v>
      </c>
      <c r="B202" s="1" t="s">
        <v>388</v>
      </c>
      <c r="C202" s="1"/>
      <c r="D202" s="25">
        <v>44.77</v>
      </c>
      <c r="E202" s="26">
        <v>3.01</v>
      </c>
      <c r="F202" s="27">
        <f t="shared" si="15"/>
        <v>47.78</v>
      </c>
      <c r="G202" s="28">
        <f t="shared" si="17"/>
        <v>34.629999999999995</v>
      </c>
      <c r="H202" s="29" t="s">
        <v>388</v>
      </c>
      <c r="I202" s="30">
        <f t="shared" si="16"/>
        <v>82.41</v>
      </c>
      <c r="J202" s="28">
        <f>'Ins Eligibles Y'!C197</f>
        <v>51</v>
      </c>
      <c r="K202" s="28">
        <f>'Ins Eligibles Y'!D197</f>
        <v>41</v>
      </c>
      <c r="L202" s="30">
        <f t="shared" si="14"/>
        <v>92</v>
      </c>
      <c r="M202" s="28">
        <f t="shared" si="18"/>
        <v>-9.590000000000003</v>
      </c>
    </row>
    <row r="203" spans="1:13" ht="12.75">
      <c r="A203" s="1" t="s">
        <v>389</v>
      </c>
      <c r="B203" s="1" t="s">
        <v>390</v>
      </c>
      <c r="C203" s="1"/>
      <c r="D203" s="25">
        <v>89.16</v>
      </c>
      <c r="E203" s="26">
        <v>3.99</v>
      </c>
      <c r="F203" s="27">
        <f t="shared" si="15"/>
        <v>93.14999999999999</v>
      </c>
      <c r="G203" s="28">
        <f t="shared" si="17"/>
        <v>66.77000000000001</v>
      </c>
      <c r="H203" s="29" t="s">
        <v>390</v>
      </c>
      <c r="I203" s="30">
        <f t="shared" si="16"/>
        <v>159.92000000000002</v>
      </c>
      <c r="J203" s="28">
        <f>'Ins Eligibles Y'!C198</f>
        <v>94</v>
      </c>
      <c r="K203" s="28">
        <f>'Ins Eligibles Y'!D198</f>
        <v>60</v>
      </c>
      <c r="L203" s="30">
        <f aca="true" t="shared" si="19" ref="L203:L252">J203+K203</f>
        <v>154</v>
      </c>
      <c r="M203" s="28">
        <f t="shared" si="18"/>
        <v>5.920000000000016</v>
      </c>
    </row>
    <row r="204" spans="1:13" ht="12.75">
      <c r="A204" s="1" t="s">
        <v>391</v>
      </c>
      <c r="B204" s="1" t="s">
        <v>392</v>
      </c>
      <c r="C204" s="1"/>
      <c r="D204" s="25">
        <v>306.72</v>
      </c>
      <c r="E204" s="26">
        <v>16.87</v>
      </c>
      <c r="F204" s="27">
        <f t="shared" si="15"/>
        <v>323.59000000000003</v>
      </c>
      <c r="G204" s="28">
        <f t="shared" si="17"/>
        <v>195.32999999999998</v>
      </c>
      <c r="H204" s="29" t="s">
        <v>392</v>
      </c>
      <c r="I204" s="30">
        <f t="shared" si="16"/>
        <v>518.9200000000001</v>
      </c>
      <c r="J204" s="28">
        <f>'Ins Eligibles Y'!C199</f>
        <v>323</v>
      </c>
      <c r="K204" s="28">
        <f>'Ins Eligibles Y'!D199</f>
        <v>166</v>
      </c>
      <c r="L204" s="30">
        <f t="shared" si="19"/>
        <v>489</v>
      </c>
      <c r="M204" s="28">
        <f t="shared" si="18"/>
        <v>29.920000000000073</v>
      </c>
    </row>
    <row r="205" spans="1:13" ht="12.75">
      <c r="A205" s="1" t="s">
        <v>393</v>
      </c>
      <c r="B205" s="1" t="s">
        <v>394</v>
      </c>
      <c r="C205" s="1"/>
      <c r="D205" s="25">
        <v>477.1</v>
      </c>
      <c r="E205" s="26">
        <v>10.68</v>
      </c>
      <c r="F205" s="27">
        <f t="shared" si="15"/>
        <v>487.78000000000003</v>
      </c>
      <c r="G205" s="28">
        <f t="shared" si="17"/>
        <v>323.5</v>
      </c>
      <c r="H205" s="29" t="s">
        <v>394</v>
      </c>
      <c r="I205" s="30">
        <f t="shared" si="16"/>
        <v>811.28</v>
      </c>
      <c r="J205" s="28">
        <f>'Ins Eligibles Y'!C200</f>
        <v>503</v>
      </c>
      <c r="K205" s="28">
        <f>'Ins Eligibles Y'!D200</f>
        <v>296</v>
      </c>
      <c r="L205" s="30">
        <f t="shared" si="19"/>
        <v>799</v>
      </c>
      <c r="M205" s="28">
        <f t="shared" si="18"/>
        <v>12.279999999999973</v>
      </c>
    </row>
    <row r="206" spans="1:13" ht="12.75">
      <c r="A206" s="1" t="s">
        <v>395</v>
      </c>
      <c r="B206" s="1" t="s">
        <v>320</v>
      </c>
      <c r="C206" s="1"/>
      <c r="D206" s="25">
        <v>73.26</v>
      </c>
      <c r="E206" s="26">
        <v>1.82</v>
      </c>
      <c r="F206" s="27">
        <f t="shared" si="15"/>
        <v>75.08</v>
      </c>
      <c r="G206" s="28">
        <f t="shared" si="17"/>
        <v>48.5</v>
      </c>
      <c r="H206" s="29" t="s">
        <v>320</v>
      </c>
      <c r="I206" s="30">
        <f t="shared" si="16"/>
        <v>123.58</v>
      </c>
      <c r="J206" s="28">
        <f>'Ins Eligibles Y'!C201</f>
        <v>76</v>
      </c>
      <c r="K206" s="28">
        <f>'Ins Eligibles Y'!D201</f>
        <v>44</v>
      </c>
      <c r="L206" s="30">
        <f t="shared" si="19"/>
        <v>120</v>
      </c>
      <c r="M206" s="28">
        <f t="shared" si="18"/>
        <v>3.5799999999999983</v>
      </c>
    </row>
    <row r="207" spans="1:13" ht="12.75">
      <c r="A207" s="1" t="s">
        <v>396</v>
      </c>
      <c r="B207" s="1" t="s">
        <v>397</v>
      </c>
      <c r="C207" s="1"/>
      <c r="D207" s="25">
        <v>132.93</v>
      </c>
      <c r="E207" s="26">
        <v>11.1</v>
      </c>
      <c r="F207" s="27">
        <f t="shared" si="15"/>
        <v>144.03</v>
      </c>
      <c r="G207" s="28">
        <f t="shared" si="17"/>
        <v>110.31</v>
      </c>
      <c r="H207" s="29" t="s">
        <v>397</v>
      </c>
      <c r="I207" s="30">
        <f t="shared" si="16"/>
        <v>254.34</v>
      </c>
      <c r="J207" s="28">
        <f>'Ins Eligibles Y'!C202</f>
        <v>151</v>
      </c>
      <c r="K207" s="28">
        <f>'Ins Eligibles Y'!D202</f>
        <v>100</v>
      </c>
      <c r="L207" s="30">
        <f t="shared" si="19"/>
        <v>251</v>
      </c>
      <c r="M207" s="28">
        <f t="shared" si="18"/>
        <v>3.3400000000000034</v>
      </c>
    </row>
    <row r="208" spans="1:13" ht="12.75">
      <c r="A208" s="1" t="s">
        <v>398</v>
      </c>
      <c r="B208" s="1" t="s">
        <v>399</v>
      </c>
      <c r="C208" s="1"/>
      <c r="D208" s="25">
        <v>96.84</v>
      </c>
      <c r="E208" s="26">
        <v>7.33</v>
      </c>
      <c r="F208" s="27">
        <f t="shared" si="15"/>
        <v>104.17</v>
      </c>
      <c r="G208" s="28">
        <f t="shared" si="17"/>
        <v>93.47</v>
      </c>
      <c r="H208" s="29" t="s">
        <v>399</v>
      </c>
      <c r="I208" s="30">
        <f t="shared" si="16"/>
        <v>197.64</v>
      </c>
      <c r="J208" s="28">
        <f>'Ins Eligibles Y'!C203</f>
        <v>117</v>
      </c>
      <c r="K208" s="28">
        <f>'Ins Eligibles Y'!D203</f>
        <v>75</v>
      </c>
      <c r="L208" s="30">
        <f t="shared" si="19"/>
        <v>192</v>
      </c>
      <c r="M208" s="28">
        <f t="shared" si="18"/>
        <v>5.639999999999986</v>
      </c>
    </row>
    <row r="209" spans="1:13" ht="12.75">
      <c r="A209" s="1" t="s">
        <v>400</v>
      </c>
      <c r="B209" s="1" t="s">
        <v>401</v>
      </c>
      <c r="C209" s="1"/>
      <c r="D209" s="25">
        <v>78.28</v>
      </c>
      <c r="E209" s="26">
        <v>2.93</v>
      </c>
      <c r="F209" s="27">
        <f t="shared" si="15"/>
        <v>81.21000000000001</v>
      </c>
      <c r="G209" s="28">
        <f t="shared" si="17"/>
        <v>68.14</v>
      </c>
      <c r="H209" s="29" t="s">
        <v>401</v>
      </c>
      <c r="I209" s="30">
        <f t="shared" si="16"/>
        <v>149.35000000000002</v>
      </c>
      <c r="J209" s="28">
        <f>'Ins Eligibles Y'!C204</f>
        <v>82</v>
      </c>
      <c r="K209" s="28">
        <f>'Ins Eligibles Y'!D204</f>
        <v>65</v>
      </c>
      <c r="L209" s="30">
        <f t="shared" si="19"/>
        <v>147</v>
      </c>
      <c r="M209" s="28">
        <f t="shared" si="18"/>
        <v>2.3500000000000227</v>
      </c>
    </row>
    <row r="210" spans="1:13" ht="12.75">
      <c r="A210" s="1" t="s">
        <v>402</v>
      </c>
      <c r="B210" s="1" t="s">
        <v>403</v>
      </c>
      <c r="C210" s="1"/>
      <c r="D210" s="25">
        <v>978.17</v>
      </c>
      <c r="E210" s="26">
        <v>77.94</v>
      </c>
      <c r="F210" s="27">
        <f t="shared" si="15"/>
        <v>1056.11</v>
      </c>
      <c r="G210" s="28">
        <f t="shared" si="17"/>
        <v>707.93</v>
      </c>
      <c r="H210" s="29" t="s">
        <v>403</v>
      </c>
      <c r="I210" s="30">
        <f t="shared" si="16"/>
        <v>1764.04</v>
      </c>
      <c r="J210" s="28">
        <f>'Ins Eligibles Y'!C205</f>
        <v>1108</v>
      </c>
      <c r="K210" s="28">
        <f>'Ins Eligibles Y'!D205</f>
        <v>693</v>
      </c>
      <c r="L210" s="30">
        <f t="shared" si="19"/>
        <v>1801</v>
      </c>
      <c r="M210" s="28">
        <f t="shared" si="18"/>
        <v>-36.960000000000036</v>
      </c>
    </row>
    <row r="211" spans="1:13" ht="12.75">
      <c r="A211" s="1" t="s">
        <v>404</v>
      </c>
      <c r="B211" s="1" t="s">
        <v>405</v>
      </c>
      <c r="C211" s="1"/>
      <c r="D211" s="25">
        <v>234.34</v>
      </c>
      <c r="E211" s="26">
        <v>15.21</v>
      </c>
      <c r="F211" s="27">
        <f t="shared" si="15"/>
        <v>249.55</v>
      </c>
      <c r="G211" s="28">
        <f t="shared" si="17"/>
        <v>193.92</v>
      </c>
      <c r="H211" s="29" t="s">
        <v>405</v>
      </c>
      <c r="I211" s="30">
        <f t="shared" si="16"/>
        <v>443.47</v>
      </c>
      <c r="J211" s="28">
        <f>'Ins Eligibles Y'!C206</f>
        <v>255</v>
      </c>
      <c r="K211" s="28">
        <f>'Ins Eligibles Y'!D206</f>
        <v>171</v>
      </c>
      <c r="L211" s="30">
        <f t="shared" si="19"/>
        <v>426</v>
      </c>
      <c r="M211" s="28">
        <f t="shared" si="18"/>
        <v>17.470000000000027</v>
      </c>
    </row>
    <row r="212" spans="1:13" ht="12.75">
      <c r="A212" s="1" t="s">
        <v>406</v>
      </c>
      <c r="B212" s="1" t="s">
        <v>407</v>
      </c>
      <c r="C212" s="1"/>
      <c r="D212" s="25">
        <v>50.65</v>
      </c>
      <c r="E212" s="26">
        <v>1</v>
      </c>
      <c r="F212" s="27">
        <f t="shared" si="15"/>
        <v>51.65</v>
      </c>
      <c r="G212" s="28">
        <f t="shared" si="17"/>
        <v>33.72</v>
      </c>
      <c r="H212" s="29" t="s">
        <v>407</v>
      </c>
      <c r="I212" s="30">
        <f t="shared" si="16"/>
        <v>85.37</v>
      </c>
      <c r="J212" s="28">
        <f>'Ins Eligibles Y'!C207</f>
        <v>53</v>
      </c>
      <c r="K212" s="28">
        <f>'Ins Eligibles Y'!D207</f>
        <v>29</v>
      </c>
      <c r="L212" s="30">
        <f t="shared" si="19"/>
        <v>82</v>
      </c>
      <c r="M212" s="28">
        <f t="shared" si="18"/>
        <v>3.3700000000000045</v>
      </c>
    </row>
    <row r="213" spans="1:13" ht="12.75">
      <c r="A213" s="1" t="s">
        <v>408</v>
      </c>
      <c r="B213" s="1" t="s">
        <v>409</v>
      </c>
      <c r="C213" s="1"/>
      <c r="D213" s="25">
        <v>42.18</v>
      </c>
      <c r="E213" s="26">
        <v>2</v>
      </c>
      <c r="F213" s="27">
        <f t="shared" si="15"/>
        <v>44.18</v>
      </c>
      <c r="G213" s="28">
        <f t="shared" si="17"/>
        <v>25.520000000000003</v>
      </c>
      <c r="H213" s="29" t="s">
        <v>409</v>
      </c>
      <c r="I213" s="30">
        <f t="shared" si="16"/>
        <v>69.7</v>
      </c>
      <c r="J213" s="28">
        <f>'Ins Eligibles Y'!C208</f>
        <v>50</v>
      </c>
      <c r="K213" s="28">
        <f>'Ins Eligibles Y'!D208</f>
        <v>23</v>
      </c>
      <c r="L213" s="30">
        <f t="shared" si="19"/>
        <v>73</v>
      </c>
      <c r="M213" s="28">
        <f t="shared" si="18"/>
        <v>-3.299999999999997</v>
      </c>
    </row>
    <row r="214" spans="1:13" ht="12.75">
      <c r="A214" s="1" t="s">
        <v>410</v>
      </c>
      <c r="B214" s="1" t="s">
        <v>411</v>
      </c>
      <c r="C214" s="1"/>
      <c r="D214" s="25">
        <v>70.82</v>
      </c>
      <c r="E214" s="26">
        <v>4.8</v>
      </c>
      <c r="F214" s="27">
        <f t="shared" si="15"/>
        <v>75.61999999999999</v>
      </c>
      <c r="G214" s="28">
        <f t="shared" si="17"/>
        <v>61.72</v>
      </c>
      <c r="H214" s="29" t="s">
        <v>411</v>
      </c>
      <c r="I214" s="30">
        <f t="shared" si="16"/>
        <v>137.33999999999997</v>
      </c>
      <c r="J214" s="28">
        <f>'Ins Eligibles Y'!C209</f>
        <v>83</v>
      </c>
      <c r="K214" s="28">
        <f>'Ins Eligibles Y'!D209</f>
        <v>61</v>
      </c>
      <c r="L214" s="30">
        <f t="shared" si="19"/>
        <v>144</v>
      </c>
      <c r="M214" s="28">
        <f t="shared" si="18"/>
        <v>-6.660000000000025</v>
      </c>
    </row>
    <row r="215" spans="1:13" ht="12.75">
      <c r="A215" s="1" t="s">
        <v>412</v>
      </c>
      <c r="B215" s="1" t="s">
        <v>413</v>
      </c>
      <c r="C215" s="1"/>
      <c r="D215" s="25">
        <v>92.71</v>
      </c>
      <c r="E215" s="26">
        <v>3</v>
      </c>
      <c r="F215" s="27">
        <f t="shared" si="15"/>
        <v>95.71</v>
      </c>
      <c r="G215" s="28">
        <f t="shared" si="17"/>
        <v>72.59</v>
      </c>
      <c r="H215" s="29" t="s">
        <v>413</v>
      </c>
      <c r="I215" s="30">
        <f t="shared" si="16"/>
        <v>168.3</v>
      </c>
      <c r="J215" s="28">
        <f>'Ins Eligibles Y'!C210</f>
        <v>97</v>
      </c>
      <c r="K215" s="28">
        <f>'Ins Eligibles Y'!D210</f>
        <v>56</v>
      </c>
      <c r="L215" s="30">
        <f t="shared" si="19"/>
        <v>153</v>
      </c>
      <c r="M215" s="28">
        <f t="shared" si="18"/>
        <v>15.300000000000011</v>
      </c>
    </row>
    <row r="216" spans="1:13" ht="12.75">
      <c r="A216" s="1" t="s">
        <v>414</v>
      </c>
      <c r="B216" s="1" t="s">
        <v>415</v>
      </c>
      <c r="C216" s="1"/>
      <c r="D216" s="25">
        <v>187.88</v>
      </c>
      <c r="E216" s="26">
        <v>21.68</v>
      </c>
      <c r="F216" s="27">
        <f t="shared" si="15"/>
        <v>209.56</v>
      </c>
      <c r="G216" s="28">
        <f t="shared" si="17"/>
        <v>167.15</v>
      </c>
      <c r="H216" s="29" t="s">
        <v>415</v>
      </c>
      <c r="I216" s="30">
        <f t="shared" si="16"/>
        <v>376.71000000000004</v>
      </c>
      <c r="J216" s="28">
        <f>'Ins Eligibles Y'!C211</f>
        <v>208</v>
      </c>
      <c r="K216" s="28">
        <f>'Ins Eligibles Y'!D211</f>
        <v>162</v>
      </c>
      <c r="L216" s="30">
        <f t="shared" si="19"/>
        <v>370</v>
      </c>
      <c r="M216" s="28">
        <f t="shared" si="18"/>
        <v>6.710000000000036</v>
      </c>
    </row>
    <row r="217" spans="1:13" ht="12.75">
      <c r="A217" s="1" t="s">
        <v>416</v>
      </c>
      <c r="B217" s="1" t="s">
        <v>417</v>
      </c>
      <c r="C217" s="1"/>
      <c r="D217" s="25">
        <v>71.72</v>
      </c>
      <c r="E217" s="26">
        <v>4.2</v>
      </c>
      <c r="F217" s="27">
        <f t="shared" si="15"/>
        <v>75.92</v>
      </c>
      <c r="G217" s="28">
        <f t="shared" si="17"/>
        <v>47.18</v>
      </c>
      <c r="H217" s="29" t="s">
        <v>417</v>
      </c>
      <c r="I217" s="30">
        <f t="shared" si="16"/>
        <v>123.1</v>
      </c>
      <c r="J217" s="28">
        <f>'Ins Eligibles Y'!C212</f>
        <v>76</v>
      </c>
      <c r="K217" s="28">
        <f>'Ins Eligibles Y'!D212</f>
        <v>52</v>
      </c>
      <c r="L217" s="30">
        <f t="shared" si="19"/>
        <v>128</v>
      </c>
      <c r="M217" s="28">
        <f t="shared" si="18"/>
        <v>-4.900000000000006</v>
      </c>
    </row>
    <row r="218" spans="1:13" ht="12.75">
      <c r="A218" s="1" t="s">
        <v>418</v>
      </c>
      <c r="B218" s="1" t="s">
        <v>419</v>
      </c>
      <c r="C218" s="1"/>
      <c r="D218" s="25">
        <v>110.14</v>
      </c>
      <c r="E218" s="26">
        <v>3</v>
      </c>
      <c r="F218" s="27">
        <f t="shared" si="15"/>
        <v>113.14</v>
      </c>
      <c r="G218" s="28">
        <f t="shared" si="17"/>
        <v>100.11999999999999</v>
      </c>
      <c r="H218" s="29" t="s">
        <v>419</v>
      </c>
      <c r="I218" s="30">
        <f t="shared" si="16"/>
        <v>213.26</v>
      </c>
      <c r="J218" s="28">
        <f>'Ins Eligibles Y'!C213</f>
        <v>111</v>
      </c>
      <c r="K218" s="28">
        <f>'Ins Eligibles Y'!D213</f>
        <v>91</v>
      </c>
      <c r="L218" s="30">
        <f t="shared" si="19"/>
        <v>202</v>
      </c>
      <c r="M218" s="28">
        <f t="shared" si="18"/>
        <v>11.259999999999991</v>
      </c>
    </row>
    <row r="219" spans="1:13" ht="12.75">
      <c r="A219" s="1" t="s">
        <v>420</v>
      </c>
      <c r="B219" s="1" t="s">
        <v>421</v>
      </c>
      <c r="C219" s="1"/>
      <c r="D219" s="25">
        <v>116.7</v>
      </c>
      <c r="E219" s="26">
        <v>11.55</v>
      </c>
      <c r="F219" s="27">
        <f t="shared" si="15"/>
        <v>128.25</v>
      </c>
      <c r="G219" s="28">
        <f t="shared" si="17"/>
        <v>89.37</v>
      </c>
      <c r="H219" s="29" t="s">
        <v>421</v>
      </c>
      <c r="I219" s="30">
        <f t="shared" si="16"/>
        <v>217.62</v>
      </c>
      <c r="J219" s="28">
        <f>'Ins Eligibles Y'!C214</f>
        <v>129</v>
      </c>
      <c r="K219" s="28">
        <f>'Ins Eligibles Y'!D214</f>
        <v>88</v>
      </c>
      <c r="L219" s="30">
        <f t="shared" si="19"/>
        <v>217</v>
      </c>
      <c r="M219" s="28">
        <f t="shared" si="18"/>
        <v>0.6200000000000045</v>
      </c>
    </row>
    <row r="220" spans="1:13" ht="12.75">
      <c r="A220" s="1" t="s">
        <v>422</v>
      </c>
      <c r="B220" s="1" t="s">
        <v>423</v>
      </c>
      <c r="C220" s="1"/>
      <c r="D220" s="25">
        <v>56.58</v>
      </c>
      <c r="E220" s="26">
        <v>1</v>
      </c>
      <c r="F220" s="27">
        <f t="shared" si="15"/>
        <v>57.58</v>
      </c>
      <c r="G220" s="28">
        <f t="shared" si="17"/>
        <v>41.62</v>
      </c>
      <c r="H220" s="29" t="s">
        <v>423</v>
      </c>
      <c r="I220" s="30">
        <f t="shared" si="16"/>
        <v>99.19999999999999</v>
      </c>
      <c r="J220" s="28">
        <f>'Ins Eligibles Y'!C215</f>
        <v>63</v>
      </c>
      <c r="K220" s="28">
        <f>'Ins Eligibles Y'!D215</f>
        <v>38</v>
      </c>
      <c r="L220" s="30">
        <f t="shared" si="19"/>
        <v>101</v>
      </c>
      <c r="M220" s="28">
        <f t="shared" si="18"/>
        <v>-1.8000000000000114</v>
      </c>
    </row>
    <row r="221" spans="1:13" ht="12.75">
      <c r="A221" s="1" t="s">
        <v>424</v>
      </c>
      <c r="B221" s="1" t="s">
        <v>425</v>
      </c>
      <c r="C221" s="1"/>
      <c r="D221" s="25">
        <v>136.29</v>
      </c>
      <c r="E221" s="26">
        <v>11.82</v>
      </c>
      <c r="F221" s="27">
        <f t="shared" si="15"/>
        <v>148.10999999999999</v>
      </c>
      <c r="G221" s="28">
        <f t="shared" si="17"/>
        <v>103.24</v>
      </c>
      <c r="H221" s="29" t="s">
        <v>425</v>
      </c>
      <c r="I221" s="30">
        <f t="shared" si="16"/>
        <v>251.34999999999997</v>
      </c>
      <c r="J221" s="28">
        <f>'Ins Eligibles Y'!C216</f>
        <v>153</v>
      </c>
      <c r="K221" s="28">
        <f>'Ins Eligibles Y'!D216</f>
        <v>97</v>
      </c>
      <c r="L221" s="30">
        <f t="shared" si="19"/>
        <v>250</v>
      </c>
      <c r="M221" s="28">
        <f t="shared" si="18"/>
        <v>1.349999999999966</v>
      </c>
    </row>
    <row r="222" spans="1:13" ht="12.75">
      <c r="A222" s="1" t="s">
        <v>426</v>
      </c>
      <c r="B222" s="1" t="s">
        <v>427</v>
      </c>
      <c r="C222" s="1"/>
      <c r="D222" s="25">
        <v>392.66</v>
      </c>
      <c r="E222" s="26">
        <v>20.85</v>
      </c>
      <c r="F222" s="27">
        <f t="shared" si="15"/>
        <v>413.51000000000005</v>
      </c>
      <c r="G222" s="28">
        <f t="shared" si="17"/>
        <v>240.25</v>
      </c>
      <c r="H222" s="29" t="s">
        <v>427</v>
      </c>
      <c r="I222" s="30">
        <f t="shared" si="16"/>
        <v>653.76</v>
      </c>
      <c r="J222" s="28">
        <f>'Ins Eligibles Y'!C217</f>
        <v>427</v>
      </c>
      <c r="K222" s="28">
        <f>'Ins Eligibles Y'!D217</f>
        <v>233</v>
      </c>
      <c r="L222" s="30">
        <f t="shared" si="19"/>
        <v>660</v>
      </c>
      <c r="M222" s="28">
        <f t="shared" si="18"/>
        <v>-6.240000000000009</v>
      </c>
    </row>
    <row r="223" spans="1:13" ht="12.75">
      <c r="A223" s="1" t="s">
        <v>428</v>
      </c>
      <c r="B223" s="1" t="s">
        <v>429</v>
      </c>
      <c r="C223" s="1"/>
      <c r="D223" s="25">
        <v>56.26</v>
      </c>
      <c r="E223" s="26">
        <v>2.4</v>
      </c>
      <c r="F223" s="27">
        <f t="shared" si="15"/>
        <v>58.66</v>
      </c>
      <c r="G223" s="28">
        <f t="shared" si="17"/>
        <v>48.21</v>
      </c>
      <c r="H223" s="29" t="s">
        <v>429</v>
      </c>
      <c r="I223" s="30">
        <f t="shared" si="16"/>
        <v>106.87</v>
      </c>
      <c r="J223" s="28">
        <f>'Ins Eligibles Y'!C218</f>
        <v>63</v>
      </c>
      <c r="K223" s="28">
        <f>'Ins Eligibles Y'!D218</f>
        <v>46</v>
      </c>
      <c r="L223" s="30">
        <f t="shared" si="19"/>
        <v>109</v>
      </c>
      <c r="M223" s="28">
        <f t="shared" si="18"/>
        <v>-2.1299999999999955</v>
      </c>
    </row>
    <row r="224" spans="1:13" ht="12.75">
      <c r="A224" s="1" t="s">
        <v>430</v>
      </c>
      <c r="B224" s="1" t="s">
        <v>431</v>
      </c>
      <c r="C224" s="1"/>
      <c r="D224" s="25">
        <v>49.07</v>
      </c>
      <c r="E224" s="26">
        <v>2.25</v>
      </c>
      <c r="F224" s="27">
        <f t="shared" si="15"/>
        <v>51.32</v>
      </c>
      <c r="G224" s="28">
        <f t="shared" si="17"/>
        <v>29.919999999999998</v>
      </c>
      <c r="H224" s="29" t="s">
        <v>431</v>
      </c>
      <c r="I224" s="30">
        <f t="shared" si="16"/>
        <v>81.24</v>
      </c>
      <c r="J224" s="28">
        <f>'Ins Eligibles Y'!C219</f>
        <v>52</v>
      </c>
      <c r="K224" s="28">
        <f>'Ins Eligibles Y'!D219</f>
        <v>34</v>
      </c>
      <c r="L224" s="30">
        <f t="shared" si="19"/>
        <v>86</v>
      </c>
      <c r="M224" s="28">
        <f t="shared" si="18"/>
        <v>-4.760000000000005</v>
      </c>
    </row>
    <row r="225" spans="1:13" ht="12.75">
      <c r="A225" s="1" t="s">
        <v>432</v>
      </c>
      <c r="B225" s="1" t="s">
        <v>433</v>
      </c>
      <c r="C225" s="1"/>
      <c r="D225" s="25">
        <v>59.9</v>
      </c>
      <c r="E225" s="26">
        <v>1.24</v>
      </c>
      <c r="F225" s="27">
        <f t="shared" si="15"/>
        <v>61.14</v>
      </c>
      <c r="G225" s="28">
        <f t="shared" si="17"/>
        <v>40.8</v>
      </c>
      <c r="H225" s="29" t="s">
        <v>433</v>
      </c>
      <c r="I225" s="30">
        <f t="shared" si="16"/>
        <v>101.94</v>
      </c>
      <c r="J225" s="28">
        <f>'Ins Eligibles Y'!C220</f>
        <v>62</v>
      </c>
      <c r="K225" s="28">
        <f>'Ins Eligibles Y'!D220</f>
        <v>38</v>
      </c>
      <c r="L225" s="30">
        <f t="shared" si="19"/>
        <v>100</v>
      </c>
      <c r="M225" s="28">
        <f t="shared" si="18"/>
        <v>1.9399999999999977</v>
      </c>
    </row>
    <row r="226" spans="1:13" ht="12.75">
      <c r="A226" s="1" t="s">
        <v>434</v>
      </c>
      <c r="B226" s="1" t="s">
        <v>435</v>
      </c>
      <c r="C226" s="1"/>
      <c r="D226" s="25">
        <v>74.86</v>
      </c>
      <c r="E226" s="26">
        <v>2.23</v>
      </c>
      <c r="F226" s="27">
        <f t="shared" si="15"/>
        <v>77.09</v>
      </c>
      <c r="G226" s="28">
        <f t="shared" si="17"/>
        <v>55.31</v>
      </c>
      <c r="H226" s="29" t="s">
        <v>435</v>
      </c>
      <c r="I226" s="30">
        <f t="shared" si="16"/>
        <v>132.4</v>
      </c>
      <c r="J226" s="28">
        <f>'Ins Eligibles Y'!C221</f>
        <v>79</v>
      </c>
      <c r="K226" s="28">
        <f>'Ins Eligibles Y'!D221</f>
        <v>56</v>
      </c>
      <c r="L226" s="30">
        <f t="shared" si="19"/>
        <v>135</v>
      </c>
      <c r="M226" s="28">
        <f t="shared" si="18"/>
        <v>-2.5999999999999943</v>
      </c>
    </row>
    <row r="227" spans="1:13" ht="12.75">
      <c r="A227" s="1" t="s">
        <v>436</v>
      </c>
      <c r="B227" s="1" t="s">
        <v>437</v>
      </c>
      <c r="C227" s="1"/>
      <c r="D227" s="25">
        <v>58.71</v>
      </c>
      <c r="E227" s="26">
        <v>3</v>
      </c>
      <c r="F227" s="27">
        <f t="shared" si="15"/>
        <v>61.71</v>
      </c>
      <c r="G227" s="28">
        <f t="shared" si="17"/>
        <v>70.92</v>
      </c>
      <c r="H227" s="29" t="s">
        <v>437</v>
      </c>
      <c r="I227" s="30">
        <f t="shared" si="16"/>
        <v>132.63</v>
      </c>
      <c r="J227" s="28">
        <f>'Ins Eligibles Y'!C222</f>
        <v>69</v>
      </c>
      <c r="K227" s="28">
        <f>'Ins Eligibles Y'!D222</f>
        <v>86</v>
      </c>
      <c r="L227" s="30">
        <f t="shared" si="19"/>
        <v>155</v>
      </c>
      <c r="M227" s="28">
        <f t="shared" si="18"/>
        <v>-22.370000000000005</v>
      </c>
    </row>
    <row r="228" spans="1:13" ht="12.75">
      <c r="A228" s="1" t="s">
        <v>438</v>
      </c>
      <c r="B228" s="1" t="s">
        <v>439</v>
      </c>
      <c r="C228" s="1"/>
      <c r="D228" s="25">
        <v>110.89</v>
      </c>
      <c r="E228" s="26">
        <v>2.25</v>
      </c>
      <c r="F228" s="27">
        <f t="shared" si="15"/>
        <v>113.14</v>
      </c>
      <c r="G228" s="28">
        <f t="shared" si="17"/>
        <v>86.38</v>
      </c>
      <c r="H228" s="29" t="s">
        <v>439</v>
      </c>
      <c r="I228" s="30">
        <f t="shared" si="16"/>
        <v>199.51999999999998</v>
      </c>
      <c r="J228" s="28">
        <f>'Ins Eligibles Y'!C223</f>
        <v>115</v>
      </c>
      <c r="K228" s="28">
        <f>'Ins Eligibles Y'!D223</f>
        <v>78</v>
      </c>
      <c r="L228" s="30">
        <f t="shared" si="19"/>
        <v>193</v>
      </c>
      <c r="M228" s="28">
        <f t="shared" si="18"/>
        <v>6.519999999999982</v>
      </c>
    </row>
    <row r="229" spans="1:13" ht="12.75">
      <c r="A229" s="1" t="s">
        <v>440</v>
      </c>
      <c r="B229" s="1" t="s">
        <v>441</v>
      </c>
      <c r="C229" s="1"/>
      <c r="D229" s="25">
        <v>53.11</v>
      </c>
      <c r="E229" s="26">
        <v>2.28</v>
      </c>
      <c r="F229" s="27">
        <f t="shared" si="15"/>
        <v>55.39</v>
      </c>
      <c r="G229" s="28">
        <f t="shared" si="17"/>
        <v>37.55</v>
      </c>
      <c r="H229" s="29" t="s">
        <v>441</v>
      </c>
      <c r="I229" s="30">
        <f t="shared" si="16"/>
        <v>92.94</v>
      </c>
      <c r="J229" s="28">
        <f>'Ins Eligibles Y'!C224</f>
        <v>56</v>
      </c>
      <c r="K229" s="28">
        <f>'Ins Eligibles Y'!D224</f>
        <v>33</v>
      </c>
      <c r="L229" s="30">
        <f t="shared" si="19"/>
        <v>89</v>
      </c>
      <c r="M229" s="28">
        <f t="shared" si="18"/>
        <v>3.9399999999999977</v>
      </c>
    </row>
    <row r="230" spans="1:13" ht="12.75">
      <c r="A230" s="1" t="s">
        <v>442</v>
      </c>
      <c r="B230" s="1" t="s">
        <v>443</v>
      </c>
      <c r="C230" s="1"/>
      <c r="D230" s="25">
        <v>46.76</v>
      </c>
      <c r="E230" s="26">
        <v>2.24</v>
      </c>
      <c r="F230" s="27">
        <f t="shared" si="15"/>
        <v>49</v>
      </c>
      <c r="G230" s="28">
        <f t="shared" si="17"/>
        <v>40.190000000000005</v>
      </c>
      <c r="H230" s="29" t="s">
        <v>443</v>
      </c>
      <c r="I230" s="30">
        <f t="shared" si="16"/>
        <v>89.19</v>
      </c>
      <c r="J230" s="28">
        <f>'Ins Eligibles Y'!C225</f>
        <v>46</v>
      </c>
      <c r="K230" s="28">
        <f>'Ins Eligibles Y'!D225</f>
        <v>34</v>
      </c>
      <c r="L230" s="30">
        <f t="shared" si="19"/>
        <v>80</v>
      </c>
      <c r="M230" s="28">
        <f t="shared" si="18"/>
        <v>9.189999999999998</v>
      </c>
    </row>
    <row r="231" spans="1:13" ht="12.75">
      <c r="A231" s="1" t="s">
        <v>444</v>
      </c>
      <c r="B231" s="1" t="s">
        <v>445</v>
      </c>
      <c r="C231" s="1"/>
      <c r="D231" s="25">
        <v>87.14</v>
      </c>
      <c r="E231" s="26">
        <v>3</v>
      </c>
      <c r="F231" s="27">
        <f t="shared" si="15"/>
        <v>90.14</v>
      </c>
      <c r="G231" s="28">
        <f t="shared" si="17"/>
        <v>69.97999999999999</v>
      </c>
      <c r="H231" s="29" t="s">
        <v>445</v>
      </c>
      <c r="I231" s="30">
        <f t="shared" si="16"/>
        <v>160.12</v>
      </c>
      <c r="J231" s="28">
        <f>'Ins Eligibles Y'!C226</f>
        <v>91</v>
      </c>
      <c r="K231" s="28">
        <f>'Ins Eligibles Y'!D226</f>
        <v>63</v>
      </c>
      <c r="L231" s="30">
        <f t="shared" si="19"/>
        <v>154</v>
      </c>
      <c r="M231" s="28">
        <f t="shared" si="18"/>
        <v>6.1200000000000045</v>
      </c>
    </row>
    <row r="232" spans="1:13" ht="12.75">
      <c r="A232" s="1" t="s">
        <v>446</v>
      </c>
      <c r="B232" s="1" t="s">
        <v>447</v>
      </c>
      <c r="C232" s="1"/>
      <c r="D232" s="25">
        <v>162.19</v>
      </c>
      <c r="E232" s="26">
        <v>1.2</v>
      </c>
      <c r="F232" s="27">
        <f t="shared" si="15"/>
        <v>163.39</v>
      </c>
      <c r="G232" s="28">
        <f t="shared" si="17"/>
        <v>126.63</v>
      </c>
      <c r="H232" s="29" t="s">
        <v>447</v>
      </c>
      <c r="I232" s="30">
        <f t="shared" si="16"/>
        <v>290.02</v>
      </c>
      <c r="J232" s="28">
        <f>'Ins Eligibles Y'!C227</f>
        <v>167</v>
      </c>
      <c r="K232" s="28">
        <f>'Ins Eligibles Y'!D227</f>
        <v>117</v>
      </c>
      <c r="L232" s="30">
        <f t="shared" si="19"/>
        <v>284</v>
      </c>
      <c r="M232" s="28">
        <f t="shared" si="18"/>
        <v>6.019999999999982</v>
      </c>
    </row>
    <row r="233" spans="1:13" ht="12.75">
      <c r="A233" s="1" t="s">
        <v>448</v>
      </c>
      <c r="B233" s="1" t="s">
        <v>449</v>
      </c>
      <c r="C233" s="1"/>
      <c r="D233" s="25">
        <v>587.16</v>
      </c>
      <c r="E233" s="26">
        <v>28.29</v>
      </c>
      <c r="F233" s="27">
        <f t="shared" si="15"/>
        <v>615.4499999999999</v>
      </c>
      <c r="G233" s="28">
        <f t="shared" si="17"/>
        <v>510.54999999999995</v>
      </c>
      <c r="H233" s="29" t="s">
        <v>449</v>
      </c>
      <c r="I233" s="30">
        <f t="shared" si="16"/>
        <v>1126</v>
      </c>
      <c r="J233" s="28">
        <f>'Ins Eligibles Y'!C228</f>
        <v>603</v>
      </c>
      <c r="K233" s="28">
        <f>'Ins Eligibles Y'!D228</f>
        <v>477</v>
      </c>
      <c r="L233" s="30">
        <f t="shared" si="19"/>
        <v>1080</v>
      </c>
      <c r="M233" s="28">
        <f t="shared" si="18"/>
        <v>46</v>
      </c>
    </row>
    <row r="234" spans="1:13" ht="12.75">
      <c r="A234" s="1" t="s">
        <v>450</v>
      </c>
      <c r="B234" s="1" t="s">
        <v>451</v>
      </c>
      <c r="C234" s="1"/>
      <c r="D234" s="25">
        <v>74.08</v>
      </c>
      <c r="E234" s="26">
        <v>3.32</v>
      </c>
      <c r="F234" s="27">
        <f t="shared" si="15"/>
        <v>77.39999999999999</v>
      </c>
      <c r="G234" s="28">
        <f t="shared" si="17"/>
        <v>51.699999999999996</v>
      </c>
      <c r="H234" s="29" t="s">
        <v>451</v>
      </c>
      <c r="I234" s="30">
        <f t="shared" si="16"/>
        <v>129.1</v>
      </c>
      <c r="J234" s="28">
        <f>'Ins Eligibles Y'!C229</f>
        <v>66</v>
      </c>
      <c r="K234" s="28">
        <f>'Ins Eligibles Y'!D229</f>
        <v>42</v>
      </c>
      <c r="L234" s="30">
        <f t="shared" si="19"/>
        <v>108</v>
      </c>
      <c r="M234" s="28">
        <f t="shared" si="18"/>
        <v>21.099999999999994</v>
      </c>
    </row>
    <row r="235" spans="1:13" ht="12.75">
      <c r="A235" s="1" t="s">
        <v>452</v>
      </c>
      <c r="B235" s="1" t="s">
        <v>453</v>
      </c>
      <c r="C235" s="1"/>
      <c r="D235" s="25">
        <v>102.17</v>
      </c>
      <c r="E235" s="26">
        <v>1.98</v>
      </c>
      <c r="F235" s="27">
        <f t="shared" si="15"/>
        <v>104.15</v>
      </c>
      <c r="G235" s="28">
        <f t="shared" si="17"/>
        <v>87.27999999999999</v>
      </c>
      <c r="H235" s="29" t="s">
        <v>453</v>
      </c>
      <c r="I235" s="30">
        <f t="shared" si="16"/>
        <v>191.43</v>
      </c>
      <c r="J235" s="28">
        <f>'Ins Eligibles Y'!C230</f>
        <v>114</v>
      </c>
      <c r="K235" s="28">
        <f>'Ins Eligibles Y'!D230</f>
        <v>80</v>
      </c>
      <c r="L235" s="30">
        <f t="shared" si="19"/>
        <v>194</v>
      </c>
      <c r="M235" s="28">
        <f t="shared" si="18"/>
        <v>-2.569999999999993</v>
      </c>
    </row>
    <row r="236" spans="1:13" ht="12.75">
      <c r="A236" s="1" t="s">
        <v>454</v>
      </c>
      <c r="B236" s="1" t="s">
        <v>455</v>
      </c>
      <c r="C236" s="1"/>
      <c r="D236" s="25">
        <v>125.54</v>
      </c>
      <c r="E236" s="26">
        <v>1</v>
      </c>
      <c r="F236" s="27">
        <f t="shared" si="15"/>
        <v>126.54</v>
      </c>
      <c r="G236" s="28">
        <f t="shared" si="17"/>
        <v>80.00999999999999</v>
      </c>
      <c r="H236" s="29" t="s">
        <v>455</v>
      </c>
      <c r="I236" s="30">
        <f t="shared" si="16"/>
        <v>206.55</v>
      </c>
      <c r="J236" s="28">
        <f>'Ins Eligibles Y'!C231</f>
        <v>128</v>
      </c>
      <c r="K236" s="28">
        <f>'Ins Eligibles Y'!D231</f>
        <v>83</v>
      </c>
      <c r="L236" s="30">
        <f t="shared" si="19"/>
        <v>211</v>
      </c>
      <c r="M236" s="28">
        <f t="shared" si="18"/>
        <v>-4.449999999999989</v>
      </c>
    </row>
    <row r="237" spans="1:13" ht="12.75">
      <c r="A237" s="1" t="s">
        <v>456</v>
      </c>
      <c r="B237" s="1" t="s">
        <v>457</v>
      </c>
      <c r="C237" s="1"/>
      <c r="D237" s="25">
        <v>1146.77</v>
      </c>
      <c r="E237" s="26">
        <v>48.65</v>
      </c>
      <c r="F237" s="27">
        <f t="shared" si="15"/>
        <v>1195.42</v>
      </c>
      <c r="G237" s="28">
        <f t="shared" si="17"/>
        <v>821.18</v>
      </c>
      <c r="H237" s="29" t="s">
        <v>457</v>
      </c>
      <c r="I237" s="30">
        <f t="shared" si="16"/>
        <v>2016.6</v>
      </c>
      <c r="J237" s="28">
        <f>'Ins Eligibles Y'!C232</f>
        <v>1130</v>
      </c>
      <c r="K237" s="28">
        <f>'Ins Eligibles Y'!D232</f>
        <v>743</v>
      </c>
      <c r="L237" s="30">
        <f t="shared" si="19"/>
        <v>1873</v>
      </c>
      <c r="M237" s="28">
        <f t="shared" si="18"/>
        <v>143.5999999999999</v>
      </c>
    </row>
    <row r="238" spans="1:13" ht="12.75">
      <c r="A238" s="1" t="s">
        <v>458</v>
      </c>
      <c r="B238" s="1" t="s">
        <v>459</v>
      </c>
      <c r="C238" s="1"/>
      <c r="D238" s="25">
        <v>95.74</v>
      </c>
      <c r="E238" s="26">
        <v>2.5</v>
      </c>
      <c r="F238" s="27">
        <f t="shared" si="15"/>
        <v>98.24</v>
      </c>
      <c r="G238" s="28">
        <f t="shared" si="17"/>
        <v>77.52</v>
      </c>
      <c r="H238" s="29" t="s">
        <v>459</v>
      </c>
      <c r="I238" s="30">
        <f t="shared" si="16"/>
        <v>175.76</v>
      </c>
      <c r="J238" s="28">
        <f>'Ins Eligibles Y'!C233</f>
        <v>98</v>
      </c>
      <c r="K238" s="28">
        <f>'Ins Eligibles Y'!D233</f>
        <v>64</v>
      </c>
      <c r="L238" s="30">
        <f t="shared" si="19"/>
        <v>162</v>
      </c>
      <c r="M238" s="28">
        <f t="shared" si="18"/>
        <v>13.759999999999991</v>
      </c>
    </row>
    <row r="239" spans="1:13" ht="12.75">
      <c r="A239" s="1" t="s">
        <v>460</v>
      </c>
      <c r="B239" s="1" t="s">
        <v>461</v>
      </c>
      <c r="C239" s="1"/>
      <c r="D239" s="25">
        <v>102.07</v>
      </c>
      <c r="E239" s="26">
        <v>11.92</v>
      </c>
      <c r="F239" s="27">
        <f t="shared" si="15"/>
        <v>113.99</v>
      </c>
      <c r="G239" s="28">
        <f t="shared" si="17"/>
        <v>105.43</v>
      </c>
      <c r="H239" s="29" t="s">
        <v>461</v>
      </c>
      <c r="I239" s="30">
        <f t="shared" si="16"/>
        <v>219.42000000000002</v>
      </c>
      <c r="J239" s="28">
        <f>'Ins Eligibles Y'!C234</f>
        <v>118</v>
      </c>
      <c r="K239" s="28">
        <f>'Ins Eligibles Y'!D234</f>
        <v>87</v>
      </c>
      <c r="L239" s="30">
        <f t="shared" si="19"/>
        <v>205</v>
      </c>
      <c r="M239" s="28">
        <f t="shared" si="18"/>
        <v>14.420000000000016</v>
      </c>
    </row>
    <row r="240" spans="1:13" ht="12.75">
      <c r="A240" s="1" t="s">
        <v>462</v>
      </c>
      <c r="B240" s="1" t="s">
        <v>463</v>
      </c>
      <c r="C240" s="1"/>
      <c r="D240" s="25">
        <v>228.06</v>
      </c>
      <c r="E240" s="26">
        <v>5.65</v>
      </c>
      <c r="F240" s="27">
        <f t="shared" si="15"/>
        <v>233.71</v>
      </c>
      <c r="G240" s="28">
        <f t="shared" si="17"/>
        <v>176.79</v>
      </c>
      <c r="H240" s="29" t="s">
        <v>463</v>
      </c>
      <c r="I240" s="30">
        <f t="shared" si="16"/>
        <v>410.5</v>
      </c>
      <c r="J240" s="28">
        <f>'Ins Eligibles Y'!C235</f>
        <v>236</v>
      </c>
      <c r="K240" s="28">
        <f>'Ins Eligibles Y'!D235</f>
        <v>161</v>
      </c>
      <c r="L240" s="30">
        <f t="shared" si="19"/>
        <v>397</v>
      </c>
      <c r="M240" s="28">
        <f t="shared" si="18"/>
        <v>13.5</v>
      </c>
    </row>
    <row r="241" spans="1:13" ht="12.75">
      <c r="A241" s="1" t="s">
        <v>464</v>
      </c>
      <c r="B241" s="1" t="s">
        <v>465</v>
      </c>
      <c r="C241" s="1"/>
      <c r="D241" s="25">
        <v>49.46</v>
      </c>
      <c r="E241" s="26">
        <v>4.1</v>
      </c>
      <c r="F241" s="27">
        <f t="shared" si="15"/>
        <v>53.56</v>
      </c>
      <c r="G241" s="28">
        <f t="shared" si="17"/>
        <v>36.46</v>
      </c>
      <c r="H241" s="29" t="s">
        <v>465</v>
      </c>
      <c r="I241" s="30">
        <f t="shared" si="16"/>
        <v>90.02000000000001</v>
      </c>
      <c r="J241" s="28">
        <f>'Ins Eligibles Y'!C236</f>
        <v>51</v>
      </c>
      <c r="K241" s="28">
        <f>'Ins Eligibles Y'!D236</f>
        <v>33</v>
      </c>
      <c r="L241" s="30">
        <f t="shared" si="19"/>
        <v>84</v>
      </c>
      <c r="M241" s="28">
        <f t="shared" si="18"/>
        <v>6.02000000000001</v>
      </c>
    </row>
    <row r="242" spans="1:13" ht="12.75">
      <c r="A242" s="1" t="s">
        <v>466</v>
      </c>
      <c r="B242" s="1" t="s">
        <v>467</v>
      </c>
      <c r="C242" s="1"/>
      <c r="D242" s="25">
        <v>56.52</v>
      </c>
      <c r="E242" s="26">
        <v>2.72</v>
      </c>
      <c r="F242" s="27">
        <f t="shared" si="15"/>
        <v>59.24</v>
      </c>
      <c r="G242" s="28">
        <f t="shared" si="17"/>
        <v>37</v>
      </c>
      <c r="H242" s="29" t="s">
        <v>467</v>
      </c>
      <c r="I242" s="30">
        <f t="shared" si="16"/>
        <v>96.24000000000001</v>
      </c>
      <c r="J242" s="28">
        <f>'Ins Eligibles Y'!C237</f>
        <v>62</v>
      </c>
      <c r="K242" s="28">
        <f>'Ins Eligibles Y'!D237</f>
        <v>34</v>
      </c>
      <c r="L242" s="30">
        <f t="shared" si="19"/>
        <v>96</v>
      </c>
      <c r="M242" s="28">
        <f t="shared" si="18"/>
        <v>0.2400000000000091</v>
      </c>
    </row>
    <row r="243" spans="1:13" ht="12.75">
      <c r="A243" s="1" t="s">
        <v>468</v>
      </c>
      <c r="B243" s="1" t="s">
        <v>469</v>
      </c>
      <c r="C243" s="1"/>
      <c r="D243" s="25">
        <v>94.01</v>
      </c>
      <c r="E243" s="26">
        <v>6.93</v>
      </c>
      <c r="F243" s="27">
        <f t="shared" si="15"/>
        <v>100.94</v>
      </c>
      <c r="G243" s="28">
        <f t="shared" si="17"/>
        <v>81.58000000000001</v>
      </c>
      <c r="H243" s="29" t="s">
        <v>469</v>
      </c>
      <c r="I243" s="30">
        <f t="shared" si="16"/>
        <v>182.52</v>
      </c>
      <c r="J243" s="28">
        <f>'Ins Eligibles Y'!C238</f>
        <v>100</v>
      </c>
      <c r="K243" s="28">
        <f>'Ins Eligibles Y'!D238</f>
        <v>81</v>
      </c>
      <c r="L243" s="30">
        <f t="shared" si="19"/>
        <v>181</v>
      </c>
      <c r="M243" s="28">
        <f t="shared" si="18"/>
        <v>1.5200000000000102</v>
      </c>
    </row>
    <row r="244" spans="1:13" ht="12.75">
      <c r="A244" s="1" t="s">
        <v>470</v>
      </c>
      <c r="B244" s="1" t="s">
        <v>471</v>
      </c>
      <c r="C244" s="1"/>
      <c r="D244" s="25">
        <v>67.58</v>
      </c>
      <c r="E244" s="26">
        <v>1.57</v>
      </c>
      <c r="F244" s="27">
        <f t="shared" si="15"/>
        <v>69.14999999999999</v>
      </c>
      <c r="G244" s="28">
        <f t="shared" si="17"/>
        <v>58.27</v>
      </c>
      <c r="H244" s="29" t="s">
        <v>471</v>
      </c>
      <c r="I244" s="30">
        <f t="shared" si="16"/>
        <v>127.41999999999999</v>
      </c>
      <c r="J244" s="28">
        <f>'Ins Eligibles Y'!C239</f>
        <v>68</v>
      </c>
      <c r="K244" s="28">
        <f>'Ins Eligibles Y'!D239</f>
        <v>51</v>
      </c>
      <c r="L244" s="30">
        <f t="shared" si="19"/>
        <v>119</v>
      </c>
      <c r="M244" s="28">
        <f t="shared" si="18"/>
        <v>8.419999999999987</v>
      </c>
    </row>
    <row r="245" spans="1:13" ht="12.75">
      <c r="A245" s="1" t="s">
        <v>472</v>
      </c>
      <c r="B245" s="1" t="s">
        <v>473</v>
      </c>
      <c r="C245" s="1"/>
      <c r="D245" s="25">
        <v>67.12</v>
      </c>
      <c r="E245" s="26">
        <v>3</v>
      </c>
      <c r="F245" s="27">
        <f t="shared" si="15"/>
        <v>70.12</v>
      </c>
      <c r="G245" s="28">
        <f t="shared" si="17"/>
        <v>52.87</v>
      </c>
      <c r="H245" s="29" t="s">
        <v>473</v>
      </c>
      <c r="I245" s="30">
        <f t="shared" si="16"/>
        <v>122.99000000000001</v>
      </c>
      <c r="J245" s="28">
        <f>'Ins Eligibles Y'!C240</f>
        <v>70</v>
      </c>
      <c r="K245" s="28">
        <f>'Ins Eligibles Y'!D240</f>
        <v>54</v>
      </c>
      <c r="L245" s="30">
        <f t="shared" si="19"/>
        <v>124</v>
      </c>
      <c r="M245" s="28">
        <f t="shared" si="18"/>
        <v>-1.009999999999991</v>
      </c>
    </row>
    <row r="246" spans="1:13" ht="12.75">
      <c r="A246" s="1" t="s">
        <v>474</v>
      </c>
      <c r="B246" s="1" t="s">
        <v>475</v>
      </c>
      <c r="C246" s="1"/>
      <c r="D246" s="25">
        <v>262.15</v>
      </c>
      <c r="E246" s="26">
        <v>25.23</v>
      </c>
      <c r="F246" s="27">
        <f t="shared" si="15"/>
        <v>287.38</v>
      </c>
      <c r="G246" s="28">
        <f t="shared" si="17"/>
        <v>138.56</v>
      </c>
      <c r="H246" s="29" t="s">
        <v>475</v>
      </c>
      <c r="I246" s="30">
        <f t="shared" si="16"/>
        <v>425.94</v>
      </c>
      <c r="J246" s="28">
        <f>'Ins Eligibles Y'!C241</f>
        <v>292</v>
      </c>
      <c r="K246" s="28">
        <f>'Ins Eligibles Y'!D241</f>
        <v>150</v>
      </c>
      <c r="L246" s="30">
        <f t="shared" si="19"/>
        <v>442</v>
      </c>
      <c r="M246" s="28">
        <f t="shared" si="18"/>
        <v>-16.060000000000002</v>
      </c>
    </row>
    <row r="247" spans="1:13" ht="12.75">
      <c r="A247" s="1" t="s">
        <v>476</v>
      </c>
      <c r="B247" s="1" t="s">
        <v>477</v>
      </c>
      <c r="C247" s="1"/>
      <c r="D247" s="25">
        <v>56.45</v>
      </c>
      <c r="E247" s="26">
        <v>6.8</v>
      </c>
      <c r="F247" s="27">
        <f t="shared" si="15"/>
        <v>63.25</v>
      </c>
      <c r="G247" s="28">
        <f t="shared" si="17"/>
        <v>60.32000000000001</v>
      </c>
      <c r="H247" s="29" t="s">
        <v>477</v>
      </c>
      <c r="I247" s="30">
        <f t="shared" si="16"/>
        <v>123.57000000000001</v>
      </c>
      <c r="J247" s="28">
        <f>'Ins Eligibles Y'!C242</f>
        <v>67</v>
      </c>
      <c r="K247" s="28">
        <f>'Ins Eligibles Y'!D242</f>
        <v>44</v>
      </c>
      <c r="L247" s="30">
        <f t="shared" si="19"/>
        <v>111</v>
      </c>
      <c r="M247" s="28">
        <f t="shared" si="18"/>
        <v>12.570000000000007</v>
      </c>
    </row>
    <row r="248" spans="1:13" ht="12.75">
      <c r="A248" s="1" t="s">
        <v>478</v>
      </c>
      <c r="B248" s="1" t="s">
        <v>479</v>
      </c>
      <c r="C248" s="1"/>
      <c r="D248" s="25">
        <v>54.61</v>
      </c>
      <c r="E248" s="26">
        <v>1.5</v>
      </c>
      <c r="F248" s="27">
        <f t="shared" si="15"/>
        <v>56.11</v>
      </c>
      <c r="G248" s="28">
        <f t="shared" si="17"/>
        <v>40.88</v>
      </c>
      <c r="H248" s="29" t="s">
        <v>479</v>
      </c>
      <c r="I248" s="30">
        <f t="shared" si="16"/>
        <v>96.99000000000001</v>
      </c>
      <c r="J248" s="28">
        <f>'Ins Eligibles Y'!C243</f>
        <v>52</v>
      </c>
      <c r="K248" s="28">
        <f>'Ins Eligibles Y'!D243</f>
        <v>38</v>
      </c>
      <c r="L248" s="30">
        <f t="shared" si="19"/>
        <v>90</v>
      </c>
      <c r="M248" s="28">
        <f t="shared" si="18"/>
        <v>6.990000000000009</v>
      </c>
    </row>
    <row r="249" spans="1:13" ht="12.75">
      <c r="A249" s="1" t="s">
        <v>480</v>
      </c>
      <c r="B249" s="1" t="s">
        <v>481</v>
      </c>
      <c r="C249" s="1"/>
      <c r="D249" s="25">
        <v>74.14</v>
      </c>
      <c r="E249" s="26">
        <v>3.12</v>
      </c>
      <c r="F249" s="27">
        <f t="shared" si="15"/>
        <v>77.26</v>
      </c>
      <c r="G249" s="28">
        <f t="shared" si="17"/>
        <v>65.52</v>
      </c>
      <c r="H249" s="29" t="s">
        <v>481</v>
      </c>
      <c r="I249" s="30">
        <f t="shared" si="16"/>
        <v>142.78</v>
      </c>
      <c r="J249" s="28">
        <f>'Ins Eligibles Y'!C244</f>
        <v>86</v>
      </c>
      <c r="K249" s="28">
        <f>'Ins Eligibles Y'!D244</f>
        <v>63</v>
      </c>
      <c r="L249" s="30">
        <f t="shared" si="19"/>
        <v>149</v>
      </c>
      <c r="M249" s="28">
        <f t="shared" si="18"/>
        <v>-6.219999999999999</v>
      </c>
    </row>
    <row r="250" spans="1:13" ht="12.75">
      <c r="A250" s="1" t="s">
        <v>482</v>
      </c>
      <c r="B250" s="1" t="s">
        <v>483</v>
      </c>
      <c r="C250" s="1"/>
      <c r="D250" s="25">
        <v>139.5</v>
      </c>
      <c r="E250" s="26">
        <v>8.52</v>
      </c>
      <c r="F250" s="27">
        <f t="shared" si="15"/>
        <v>148.02</v>
      </c>
      <c r="G250" s="28">
        <f t="shared" si="17"/>
        <v>88.13</v>
      </c>
      <c r="H250" s="29" t="s">
        <v>483</v>
      </c>
      <c r="I250" s="30">
        <f t="shared" si="16"/>
        <v>236.15</v>
      </c>
      <c r="J250" s="28">
        <f>'Ins Eligibles Y'!C245</f>
        <v>146</v>
      </c>
      <c r="K250" s="28">
        <f>'Ins Eligibles Y'!D245</f>
        <v>88</v>
      </c>
      <c r="L250" s="30">
        <f t="shared" si="19"/>
        <v>234</v>
      </c>
      <c r="M250" s="28">
        <f t="shared" si="18"/>
        <v>2.1500000000000057</v>
      </c>
    </row>
    <row r="251" spans="1:13" ht="12.75">
      <c r="A251" s="1" t="s">
        <v>484</v>
      </c>
      <c r="B251" s="1" t="s">
        <v>485</v>
      </c>
      <c r="C251" s="1"/>
      <c r="D251" s="25">
        <v>38.66</v>
      </c>
      <c r="E251" s="26">
        <v>2.89</v>
      </c>
      <c r="F251" s="27">
        <f t="shared" si="15"/>
        <v>41.55</v>
      </c>
      <c r="G251" s="28">
        <f t="shared" si="17"/>
        <v>39.370000000000005</v>
      </c>
      <c r="H251" s="29" t="s">
        <v>485</v>
      </c>
      <c r="I251" s="30">
        <f t="shared" si="16"/>
        <v>80.92</v>
      </c>
      <c r="J251" s="28">
        <f>'Ins Eligibles Y'!C246</f>
        <v>43</v>
      </c>
      <c r="K251" s="28">
        <f>'Ins Eligibles Y'!D246</f>
        <v>31</v>
      </c>
      <c r="L251" s="30">
        <f t="shared" si="19"/>
        <v>74</v>
      </c>
      <c r="M251" s="28">
        <f t="shared" si="18"/>
        <v>6.920000000000002</v>
      </c>
    </row>
    <row r="252" spans="1:13" ht="12.75">
      <c r="A252" s="1" t="s">
        <v>486</v>
      </c>
      <c r="B252" s="1" t="s">
        <v>487</v>
      </c>
      <c r="C252" s="1"/>
      <c r="D252" s="25">
        <v>93.28</v>
      </c>
      <c r="E252" s="26">
        <v>3.42</v>
      </c>
      <c r="F252" s="27">
        <f t="shared" si="15"/>
        <v>96.7</v>
      </c>
      <c r="G252" s="28">
        <f t="shared" si="17"/>
        <v>97.84</v>
      </c>
      <c r="H252" s="31" t="s">
        <v>487</v>
      </c>
      <c r="I252" s="30">
        <f t="shared" si="16"/>
        <v>194.54000000000002</v>
      </c>
      <c r="J252" s="28">
        <f>'Ins Eligibles Y'!C247</f>
        <v>105</v>
      </c>
      <c r="K252" s="28">
        <f>'Ins Eligibles Y'!D247</f>
        <v>100</v>
      </c>
      <c r="L252" s="30">
        <f t="shared" si="19"/>
        <v>205</v>
      </c>
      <c r="M252" s="28">
        <f t="shared" si="18"/>
        <v>-10.45999999999998</v>
      </c>
    </row>
    <row r="253" spans="1:13" ht="12.75">
      <c r="A253" s="5"/>
      <c r="B253" s="5"/>
      <c r="C253" s="5"/>
      <c r="D253" s="24">
        <f>SUM(D8:D252)</f>
        <v>35870.2</v>
      </c>
      <c r="E253" s="24">
        <f>SUM(E8:E252)</f>
        <v>2127.5099999999993</v>
      </c>
      <c r="F253" s="23">
        <f t="shared" si="15"/>
        <v>37997.71</v>
      </c>
      <c r="G253" s="23">
        <f>SUM(G8:G252)</f>
        <v>30196.690000000006</v>
      </c>
      <c r="H253" s="32" t="s">
        <v>502</v>
      </c>
      <c r="I253" s="23">
        <f t="shared" si="16"/>
        <v>68194.40000000001</v>
      </c>
      <c r="J253" s="23">
        <f>SUM(J8:J252)</f>
        <v>35577</v>
      </c>
      <c r="K253" s="23">
        <f>SUM(K8:K252)</f>
        <v>26456</v>
      </c>
      <c r="L253" s="23">
        <f>SUM(L8:L252)</f>
        <v>62033</v>
      </c>
      <c r="M253" s="23">
        <f>SUM(M8:M252)</f>
        <v>6161.400000000001</v>
      </c>
    </row>
    <row r="254" ht="12.75">
      <c r="H254" s="1" t="s">
        <v>502</v>
      </c>
    </row>
    <row r="255" spans="1:13" ht="15" customHeight="1">
      <c r="A255" s="41" t="s">
        <v>517</v>
      </c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10" t="s">
        <v>502</v>
      </c>
    </row>
    <row r="256" spans="1:8" ht="42">
      <c r="A256" s="33" t="s">
        <v>497</v>
      </c>
      <c r="B256" s="33" t="s">
        <v>498</v>
      </c>
      <c r="C256" s="33"/>
      <c r="D256" s="33" t="s">
        <v>508</v>
      </c>
      <c r="E256" s="33" t="s">
        <v>509</v>
      </c>
      <c r="F256" s="34" t="s">
        <v>510</v>
      </c>
      <c r="G256" s="35" t="s">
        <v>490</v>
      </c>
      <c r="H256" s="1" t="s">
        <v>502</v>
      </c>
    </row>
    <row r="257" spans="1:8" ht="12.75">
      <c r="A257" s="1" t="s">
        <v>0</v>
      </c>
      <c r="B257" s="1" t="s">
        <v>1</v>
      </c>
      <c r="C257" s="12" t="s">
        <v>1</v>
      </c>
      <c r="D257" s="25">
        <v>63.56</v>
      </c>
      <c r="E257" s="25">
        <v>13.48</v>
      </c>
      <c r="F257" s="26">
        <v>18.5</v>
      </c>
      <c r="G257" s="30">
        <f>D257+E257+F257</f>
        <v>95.54</v>
      </c>
      <c r="H257" s="1" t="s">
        <v>503</v>
      </c>
    </row>
    <row r="258" spans="1:8" ht="12.75">
      <c r="A258" s="1" t="s">
        <v>2</v>
      </c>
      <c r="B258" s="1" t="s">
        <v>3</v>
      </c>
      <c r="C258" s="12" t="s">
        <v>3</v>
      </c>
      <c r="D258" s="25">
        <v>67.33</v>
      </c>
      <c r="E258" s="25">
        <v>24</v>
      </c>
      <c r="F258" s="26">
        <v>13.51</v>
      </c>
      <c r="G258" s="30">
        <f aca="true" t="shared" si="20" ref="G258:G321">D258+E258+F258</f>
        <v>104.84</v>
      </c>
      <c r="H258" s="1" t="s">
        <v>502</v>
      </c>
    </row>
    <row r="259" spans="1:8" ht="12.75">
      <c r="A259" s="1" t="s">
        <v>4</v>
      </c>
      <c r="B259" s="1" t="s">
        <v>5</v>
      </c>
      <c r="C259" s="12" t="s">
        <v>5</v>
      </c>
      <c r="D259" s="25">
        <v>117.03</v>
      </c>
      <c r="E259" s="25">
        <v>28</v>
      </c>
      <c r="F259" s="26">
        <v>23.94</v>
      </c>
      <c r="G259" s="30">
        <f t="shared" si="20"/>
        <v>168.97</v>
      </c>
      <c r="H259" s="1" t="s">
        <v>502</v>
      </c>
    </row>
    <row r="260" spans="1:8" ht="12.75">
      <c r="A260" s="1" t="s">
        <v>6</v>
      </c>
      <c r="B260" s="1" t="s">
        <v>7</v>
      </c>
      <c r="C260" s="12" t="s">
        <v>7</v>
      </c>
      <c r="D260" s="25">
        <v>105.7</v>
      </c>
      <c r="E260" s="25">
        <v>29</v>
      </c>
      <c r="F260" s="26">
        <v>22.6</v>
      </c>
      <c r="G260" s="30">
        <f t="shared" si="20"/>
        <v>157.29999999999998</v>
      </c>
      <c r="H260" s="1" t="s">
        <v>502</v>
      </c>
    </row>
    <row r="261" spans="1:8" ht="12.75">
      <c r="A261" s="1" t="s">
        <v>8</v>
      </c>
      <c r="B261" s="1" t="s">
        <v>9</v>
      </c>
      <c r="C261" s="12" t="s">
        <v>9</v>
      </c>
      <c r="D261" s="25">
        <v>32.49</v>
      </c>
      <c r="E261" s="25">
        <v>7</v>
      </c>
      <c r="F261" s="26">
        <v>3.92</v>
      </c>
      <c r="G261" s="30">
        <f t="shared" si="20"/>
        <v>43.410000000000004</v>
      </c>
      <c r="H261" s="1" t="s">
        <v>502</v>
      </c>
    </row>
    <row r="262" spans="1:8" ht="12.75">
      <c r="A262" s="1" t="s">
        <v>10</v>
      </c>
      <c r="B262" s="1" t="s">
        <v>11</v>
      </c>
      <c r="C262" s="12" t="s">
        <v>11</v>
      </c>
      <c r="D262" s="25">
        <v>151.38</v>
      </c>
      <c r="E262" s="25">
        <v>39.91</v>
      </c>
      <c r="F262" s="26">
        <v>17.97</v>
      </c>
      <c r="G262" s="30">
        <f t="shared" si="20"/>
        <v>209.26</v>
      </c>
      <c r="H262" s="1" t="s">
        <v>502</v>
      </c>
    </row>
    <row r="263" spans="1:8" ht="12.75">
      <c r="A263" s="1" t="s">
        <v>12</v>
      </c>
      <c r="B263" s="1" t="s">
        <v>13</v>
      </c>
      <c r="C263" s="12" t="s">
        <v>13</v>
      </c>
      <c r="D263" s="25">
        <v>24.9</v>
      </c>
      <c r="E263" s="25">
        <v>6</v>
      </c>
      <c r="F263" s="26">
        <v>8.21</v>
      </c>
      <c r="G263" s="30">
        <f t="shared" si="20"/>
        <v>39.11</v>
      </c>
      <c r="H263" s="1" t="s">
        <v>502</v>
      </c>
    </row>
    <row r="264" spans="1:8" ht="12.75">
      <c r="A264" s="1" t="s">
        <v>14</v>
      </c>
      <c r="B264" s="1" t="s">
        <v>15</v>
      </c>
      <c r="C264" s="12" t="s">
        <v>15</v>
      </c>
      <c r="D264" s="25">
        <v>818.92</v>
      </c>
      <c r="E264" s="25">
        <v>231.63</v>
      </c>
      <c r="F264" s="26">
        <v>60.75</v>
      </c>
      <c r="G264" s="30">
        <f t="shared" si="20"/>
        <v>1111.3</v>
      </c>
      <c r="H264" s="1" t="s">
        <v>502</v>
      </c>
    </row>
    <row r="265" spans="1:8" ht="12.75">
      <c r="A265" s="1" t="s">
        <v>16</v>
      </c>
      <c r="B265" s="1" t="s">
        <v>17</v>
      </c>
      <c r="C265" s="12" t="s">
        <v>17</v>
      </c>
      <c r="D265" s="25">
        <v>34.38</v>
      </c>
      <c r="E265" s="25">
        <v>14</v>
      </c>
      <c r="F265" s="26">
        <v>2</v>
      </c>
      <c r="G265" s="30">
        <f t="shared" si="20"/>
        <v>50.38</v>
      </c>
      <c r="H265" s="1" t="s">
        <v>502</v>
      </c>
    </row>
    <row r="266" spans="1:8" ht="12.75">
      <c r="A266" s="1" t="s">
        <v>18</v>
      </c>
      <c r="B266" s="1" t="s">
        <v>19</v>
      </c>
      <c r="C266" s="12" t="s">
        <v>19</v>
      </c>
      <c r="D266" s="25">
        <v>70.41</v>
      </c>
      <c r="E266" s="25">
        <v>19</v>
      </c>
      <c r="F266" s="26">
        <v>2.53</v>
      </c>
      <c r="G266" s="30">
        <f t="shared" si="20"/>
        <v>91.94</v>
      </c>
      <c r="H266" s="1" t="s">
        <v>502</v>
      </c>
    </row>
    <row r="267" spans="1:8" ht="12.75">
      <c r="A267" s="1" t="s">
        <v>20</v>
      </c>
      <c r="B267" s="1" t="s">
        <v>21</v>
      </c>
      <c r="C267" s="12" t="s">
        <v>21</v>
      </c>
      <c r="D267" s="25">
        <v>64.99</v>
      </c>
      <c r="E267" s="25">
        <v>17</v>
      </c>
      <c r="F267" s="26">
        <v>8</v>
      </c>
      <c r="G267" s="30">
        <f t="shared" si="20"/>
        <v>89.99</v>
      </c>
      <c r="H267" s="1" t="s">
        <v>502</v>
      </c>
    </row>
    <row r="268" spans="1:8" ht="12.75">
      <c r="A268" s="1" t="s">
        <v>22</v>
      </c>
      <c r="B268" s="1" t="s">
        <v>23</v>
      </c>
      <c r="C268" s="12" t="s">
        <v>23</v>
      </c>
      <c r="D268" s="25">
        <v>509.89</v>
      </c>
      <c r="E268" s="25">
        <v>208.09</v>
      </c>
      <c r="F268" s="26">
        <v>70.06</v>
      </c>
      <c r="G268" s="30">
        <f t="shared" si="20"/>
        <v>788.04</v>
      </c>
      <c r="H268" s="1" t="s">
        <v>502</v>
      </c>
    </row>
    <row r="269" spans="1:8" ht="12.75">
      <c r="A269" s="1" t="s">
        <v>24</v>
      </c>
      <c r="B269" s="1" t="s">
        <v>25</v>
      </c>
      <c r="C269" s="12" t="s">
        <v>25</v>
      </c>
      <c r="D269" s="25">
        <v>127.2</v>
      </c>
      <c r="E269" s="25">
        <v>55.5</v>
      </c>
      <c r="F269" s="26">
        <v>11</v>
      </c>
      <c r="G269" s="30">
        <f t="shared" si="20"/>
        <v>193.7</v>
      </c>
      <c r="H269" s="1" t="s">
        <v>502</v>
      </c>
    </row>
    <row r="270" spans="1:8" ht="12.75">
      <c r="A270" s="1" t="s">
        <v>26</v>
      </c>
      <c r="B270" s="1" t="s">
        <v>27</v>
      </c>
      <c r="C270" s="12" t="s">
        <v>27</v>
      </c>
      <c r="D270" s="25">
        <v>76.63</v>
      </c>
      <c r="E270" s="25">
        <v>18.17</v>
      </c>
      <c r="F270" s="26">
        <v>1.03</v>
      </c>
      <c r="G270" s="30">
        <f t="shared" si="20"/>
        <v>95.83</v>
      </c>
      <c r="H270" s="21" t="s">
        <v>502</v>
      </c>
    </row>
    <row r="271" spans="1:8" ht="12.75">
      <c r="A271" s="1" t="s">
        <v>28</v>
      </c>
      <c r="B271" s="1" t="s">
        <v>29</v>
      </c>
      <c r="C271" s="12" t="s">
        <v>29</v>
      </c>
      <c r="D271" s="25">
        <v>36.2</v>
      </c>
      <c r="E271" s="25">
        <v>6.5</v>
      </c>
      <c r="F271" s="26">
        <v>7.86</v>
      </c>
      <c r="G271" s="30">
        <f t="shared" si="20"/>
        <v>50.56</v>
      </c>
      <c r="H271" s="22" t="s">
        <v>502</v>
      </c>
    </row>
    <row r="272" spans="1:8" ht="12.75">
      <c r="A272" s="1" t="s">
        <v>30</v>
      </c>
      <c r="B272" s="1" t="s">
        <v>31</v>
      </c>
      <c r="C272" s="12" t="s">
        <v>31</v>
      </c>
      <c r="D272" s="25">
        <v>38.42</v>
      </c>
      <c r="E272" s="25">
        <v>13.58</v>
      </c>
      <c r="F272" s="26">
        <v>12</v>
      </c>
      <c r="G272" s="30">
        <f t="shared" si="20"/>
        <v>64</v>
      </c>
      <c r="H272" t="s">
        <v>502</v>
      </c>
    </row>
    <row r="273" spans="1:7" ht="12.75">
      <c r="A273" s="1" t="s">
        <v>32</v>
      </c>
      <c r="B273" s="1" t="s">
        <v>33</v>
      </c>
      <c r="C273" s="12" t="s">
        <v>33</v>
      </c>
      <c r="D273" s="25">
        <v>133.44</v>
      </c>
      <c r="E273" s="25">
        <v>38.32</v>
      </c>
      <c r="F273" s="26">
        <v>29</v>
      </c>
      <c r="G273" s="30">
        <f t="shared" si="20"/>
        <v>200.76</v>
      </c>
    </row>
    <row r="274" spans="1:8" ht="12.75">
      <c r="A274" s="1" t="s">
        <v>34</v>
      </c>
      <c r="B274" s="1" t="s">
        <v>35</v>
      </c>
      <c r="C274" s="12" t="s">
        <v>35</v>
      </c>
      <c r="D274" s="25">
        <v>24.53</v>
      </c>
      <c r="E274" s="25">
        <v>6.4</v>
      </c>
      <c r="F274" s="26">
        <v>7.1</v>
      </c>
      <c r="G274" s="30">
        <f t="shared" si="20"/>
        <v>38.03</v>
      </c>
      <c r="H274" s="9"/>
    </row>
    <row r="275" spans="1:8" ht="12.75">
      <c r="A275" s="1" t="s">
        <v>36</v>
      </c>
      <c r="B275" s="1" t="s">
        <v>37</v>
      </c>
      <c r="C275" s="12" t="s">
        <v>37</v>
      </c>
      <c r="D275" s="25">
        <v>43.98</v>
      </c>
      <c r="E275" s="25">
        <v>10.07</v>
      </c>
      <c r="F275" s="26">
        <v>11.73</v>
      </c>
      <c r="G275" s="30">
        <f t="shared" si="20"/>
        <v>65.78</v>
      </c>
      <c r="H275" s="9"/>
    </row>
    <row r="276" spans="1:8" ht="12.75">
      <c r="A276" s="1" t="s">
        <v>38</v>
      </c>
      <c r="B276" s="1" t="s">
        <v>39</v>
      </c>
      <c r="C276" s="12" t="s">
        <v>39</v>
      </c>
      <c r="D276" s="25">
        <v>23.77</v>
      </c>
      <c r="E276" s="25">
        <v>4.11</v>
      </c>
      <c r="F276" s="26">
        <v>5.25</v>
      </c>
      <c r="G276" s="30">
        <f t="shared" si="20"/>
        <v>33.129999999999995</v>
      </c>
      <c r="H276" s="9"/>
    </row>
    <row r="277" spans="1:8" ht="12.75">
      <c r="A277" s="1" t="s">
        <v>40</v>
      </c>
      <c r="B277" s="1" t="s">
        <v>41</v>
      </c>
      <c r="C277" s="12" t="s">
        <v>41</v>
      </c>
      <c r="D277" s="25">
        <v>25.44</v>
      </c>
      <c r="E277" s="25">
        <v>7.15</v>
      </c>
      <c r="F277" s="26">
        <v>2</v>
      </c>
      <c r="G277" s="30">
        <f t="shared" si="20"/>
        <v>34.59</v>
      </c>
      <c r="H277" s="9"/>
    </row>
    <row r="278" spans="1:8" ht="12.75">
      <c r="A278" s="1" t="s">
        <v>42</v>
      </c>
      <c r="B278" s="1" t="s">
        <v>43</v>
      </c>
      <c r="C278" s="12" t="s">
        <v>43</v>
      </c>
      <c r="D278" s="25">
        <v>91.44</v>
      </c>
      <c r="E278" s="25">
        <v>21</v>
      </c>
      <c r="F278" s="26">
        <v>19.35</v>
      </c>
      <c r="G278" s="30">
        <f t="shared" si="20"/>
        <v>131.79</v>
      </c>
      <c r="H278" s="9"/>
    </row>
    <row r="279" spans="1:8" ht="12.75">
      <c r="A279" s="1" t="s">
        <v>44</v>
      </c>
      <c r="B279" s="1" t="s">
        <v>45</v>
      </c>
      <c r="C279" s="12" t="s">
        <v>45</v>
      </c>
      <c r="D279" s="25">
        <v>29.56</v>
      </c>
      <c r="E279" s="25">
        <v>7</v>
      </c>
      <c r="F279" s="26">
        <v>5</v>
      </c>
      <c r="G279" s="30">
        <f t="shared" si="20"/>
        <v>41.56</v>
      </c>
      <c r="H279" s="9"/>
    </row>
    <row r="280" spans="1:8" ht="12.75">
      <c r="A280" s="1" t="s">
        <v>46</v>
      </c>
      <c r="B280" s="1" t="s">
        <v>47</v>
      </c>
      <c r="C280" s="12" t="s">
        <v>47</v>
      </c>
      <c r="D280" s="25">
        <v>92.98</v>
      </c>
      <c r="E280" s="25">
        <v>25.58</v>
      </c>
      <c r="F280" s="26">
        <v>13.14</v>
      </c>
      <c r="G280" s="30">
        <f t="shared" si="20"/>
        <v>131.7</v>
      </c>
      <c r="H280" s="9"/>
    </row>
    <row r="281" spans="1:8" ht="12.75">
      <c r="A281" s="1" t="s">
        <v>48</v>
      </c>
      <c r="B281" s="1" t="s">
        <v>49</v>
      </c>
      <c r="C281" s="12" t="s">
        <v>49</v>
      </c>
      <c r="D281" s="25">
        <v>39.26</v>
      </c>
      <c r="E281" s="25">
        <v>8.9</v>
      </c>
      <c r="F281" s="26">
        <v>4</v>
      </c>
      <c r="G281" s="30">
        <f t="shared" si="20"/>
        <v>52.16</v>
      </c>
      <c r="H281" s="9"/>
    </row>
    <row r="282" spans="1:8" ht="12.75">
      <c r="A282" s="1" t="s">
        <v>50</v>
      </c>
      <c r="B282" s="1" t="s">
        <v>51</v>
      </c>
      <c r="C282" s="12" t="s">
        <v>51</v>
      </c>
      <c r="D282" s="25">
        <v>50.34</v>
      </c>
      <c r="E282" s="25">
        <v>15.88</v>
      </c>
      <c r="F282" s="26">
        <v>10.64</v>
      </c>
      <c r="G282" s="30">
        <f t="shared" si="20"/>
        <v>76.86</v>
      </c>
      <c r="H282" s="9"/>
    </row>
    <row r="283" spans="1:8" ht="12.75">
      <c r="A283" s="1" t="s">
        <v>52</v>
      </c>
      <c r="B283" s="1" t="s">
        <v>53</v>
      </c>
      <c r="C283" s="12" t="s">
        <v>53</v>
      </c>
      <c r="D283" s="25">
        <v>32.31</v>
      </c>
      <c r="E283" s="25">
        <v>8.5</v>
      </c>
      <c r="F283" s="26">
        <v>10.02</v>
      </c>
      <c r="G283" s="30">
        <f t="shared" si="20"/>
        <v>50.83</v>
      </c>
      <c r="H283" s="9"/>
    </row>
    <row r="284" spans="1:8" ht="12.75">
      <c r="A284" s="1" t="s">
        <v>54</v>
      </c>
      <c r="B284" s="1" t="s">
        <v>55</v>
      </c>
      <c r="C284" s="12" t="s">
        <v>55</v>
      </c>
      <c r="D284" s="25">
        <v>67.49</v>
      </c>
      <c r="E284" s="25">
        <v>17.12</v>
      </c>
      <c r="F284" s="26">
        <v>29.16</v>
      </c>
      <c r="G284" s="30">
        <f t="shared" si="20"/>
        <v>113.77</v>
      </c>
      <c r="H284" s="9"/>
    </row>
    <row r="285" spans="1:8" ht="12.75">
      <c r="A285" s="1" t="s">
        <v>56</v>
      </c>
      <c r="B285" s="1" t="s">
        <v>57</v>
      </c>
      <c r="C285" s="12" t="s">
        <v>57</v>
      </c>
      <c r="D285" s="25">
        <v>85.06</v>
      </c>
      <c r="E285" s="25">
        <v>25.93</v>
      </c>
      <c r="F285" s="26">
        <v>12.45</v>
      </c>
      <c r="G285" s="30">
        <f t="shared" si="20"/>
        <v>123.44000000000001</v>
      </c>
      <c r="H285" s="9"/>
    </row>
    <row r="286" spans="1:8" ht="12.75">
      <c r="A286" s="1" t="s">
        <v>58</v>
      </c>
      <c r="B286" s="1" t="s">
        <v>59</v>
      </c>
      <c r="C286" s="12" t="s">
        <v>59</v>
      </c>
      <c r="D286" s="25">
        <v>56.22</v>
      </c>
      <c r="E286" s="25">
        <v>14.42</v>
      </c>
      <c r="F286" s="26">
        <v>2</v>
      </c>
      <c r="G286" s="30">
        <f t="shared" si="20"/>
        <v>72.64</v>
      </c>
      <c r="H286" s="9"/>
    </row>
    <row r="287" spans="1:8" ht="12.75">
      <c r="A287" s="1" t="s">
        <v>60</v>
      </c>
      <c r="B287" s="1" t="s">
        <v>61</v>
      </c>
      <c r="C287" s="12" t="s">
        <v>61</v>
      </c>
      <c r="D287" s="25">
        <v>46.5</v>
      </c>
      <c r="E287" s="25">
        <v>16</v>
      </c>
      <c r="F287" s="26">
        <v>19.8</v>
      </c>
      <c r="G287" s="30">
        <f t="shared" si="20"/>
        <v>82.3</v>
      </c>
      <c r="H287" s="9"/>
    </row>
    <row r="288" spans="1:8" ht="12.75">
      <c r="A288" s="1" t="s">
        <v>62</v>
      </c>
      <c r="B288" s="1" t="s">
        <v>63</v>
      </c>
      <c r="C288" s="12" t="s">
        <v>63</v>
      </c>
      <c r="D288" s="25">
        <v>40.43</v>
      </c>
      <c r="E288" s="25">
        <v>15</v>
      </c>
      <c r="F288" s="26">
        <v>12.33</v>
      </c>
      <c r="G288" s="30">
        <f t="shared" si="20"/>
        <v>67.76</v>
      </c>
      <c r="H288" s="9"/>
    </row>
    <row r="289" spans="1:8" ht="12.75">
      <c r="A289" s="1" t="s">
        <v>64</v>
      </c>
      <c r="B289" s="1" t="s">
        <v>65</v>
      </c>
      <c r="C289" s="12" t="s">
        <v>65</v>
      </c>
      <c r="D289" s="25">
        <v>57.02</v>
      </c>
      <c r="E289" s="25">
        <v>9</v>
      </c>
      <c r="F289" s="26">
        <v>9</v>
      </c>
      <c r="G289" s="30">
        <f t="shared" si="20"/>
        <v>75.02000000000001</v>
      </c>
      <c r="H289" s="9"/>
    </row>
    <row r="290" spans="1:8" ht="12.75">
      <c r="A290" s="1" t="s">
        <v>66</v>
      </c>
      <c r="B290" s="1" t="s">
        <v>67</v>
      </c>
      <c r="C290" s="12" t="s">
        <v>67</v>
      </c>
      <c r="D290" s="25">
        <v>41.72</v>
      </c>
      <c r="E290" s="25">
        <v>7</v>
      </c>
      <c r="F290" s="26">
        <v>8.53</v>
      </c>
      <c r="G290" s="30">
        <f t="shared" si="20"/>
        <v>57.25</v>
      </c>
      <c r="H290" s="9"/>
    </row>
    <row r="291" spans="1:8" ht="12.75">
      <c r="A291" s="1" t="s">
        <v>68</v>
      </c>
      <c r="B291" s="1" t="s">
        <v>69</v>
      </c>
      <c r="C291" s="12" t="s">
        <v>69</v>
      </c>
      <c r="D291" s="25">
        <v>80.14</v>
      </c>
      <c r="E291" s="25">
        <v>22.83</v>
      </c>
      <c r="F291" s="26">
        <v>3.6</v>
      </c>
      <c r="G291" s="30">
        <f t="shared" si="20"/>
        <v>106.57</v>
      </c>
      <c r="H291" s="9"/>
    </row>
    <row r="292" spans="1:8" ht="12.75">
      <c r="A292" s="1" t="s">
        <v>70</v>
      </c>
      <c r="B292" s="1" t="s">
        <v>71</v>
      </c>
      <c r="C292" s="12" t="s">
        <v>71</v>
      </c>
      <c r="D292" s="25">
        <v>18.15</v>
      </c>
      <c r="E292" s="25">
        <v>4.99</v>
      </c>
      <c r="F292" s="26">
        <v>5.88</v>
      </c>
      <c r="G292" s="30">
        <f t="shared" si="20"/>
        <v>29.02</v>
      </c>
      <c r="H292" s="9"/>
    </row>
    <row r="293" spans="1:8" ht="12.75">
      <c r="A293" s="1" t="s">
        <v>72</v>
      </c>
      <c r="B293" s="1" t="s">
        <v>73</v>
      </c>
      <c r="C293" s="12" t="s">
        <v>73</v>
      </c>
      <c r="D293" s="25">
        <v>26.03</v>
      </c>
      <c r="E293" s="25">
        <v>7.31</v>
      </c>
      <c r="F293" s="26">
        <v>6.21</v>
      </c>
      <c r="G293" s="30">
        <f t="shared" si="20"/>
        <v>39.550000000000004</v>
      </c>
      <c r="H293" s="9"/>
    </row>
    <row r="294" spans="1:8" ht="12.75">
      <c r="A294" s="1" t="s">
        <v>74</v>
      </c>
      <c r="B294" s="1" t="s">
        <v>75</v>
      </c>
      <c r="C294" s="12" t="s">
        <v>75</v>
      </c>
      <c r="D294" s="25">
        <v>33</v>
      </c>
      <c r="E294" s="25">
        <v>5</v>
      </c>
      <c r="F294" s="26">
        <v>0.92</v>
      </c>
      <c r="G294" s="30">
        <f t="shared" si="20"/>
        <v>38.92</v>
      </c>
      <c r="H294" s="9"/>
    </row>
    <row r="295" spans="1:8" ht="12.75">
      <c r="A295" s="1" t="s">
        <v>76</v>
      </c>
      <c r="B295" s="1" t="s">
        <v>77</v>
      </c>
      <c r="C295" s="12" t="s">
        <v>77</v>
      </c>
      <c r="D295" s="25">
        <v>46.22</v>
      </c>
      <c r="E295" s="25">
        <v>10.24</v>
      </c>
      <c r="F295" s="26">
        <v>32.99</v>
      </c>
      <c r="G295" s="30">
        <f t="shared" si="20"/>
        <v>89.45</v>
      </c>
      <c r="H295" s="9"/>
    </row>
    <row r="296" spans="1:8" ht="12.75">
      <c r="A296" s="1" t="s">
        <v>78</v>
      </c>
      <c r="B296" s="1" t="s">
        <v>79</v>
      </c>
      <c r="C296" s="12" t="s">
        <v>79</v>
      </c>
      <c r="D296" s="25">
        <v>118.75</v>
      </c>
      <c r="E296" s="25">
        <v>33</v>
      </c>
      <c r="F296" s="26">
        <v>20</v>
      </c>
      <c r="G296" s="30">
        <f t="shared" si="20"/>
        <v>171.75</v>
      </c>
      <c r="H296" s="9"/>
    </row>
    <row r="297" spans="1:8" ht="12.75">
      <c r="A297" s="1" t="s">
        <v>80</v>
      </c>
      <c r="B297" s="1" t="s">
        <v>81</v>
      </c>
      <c r="C297" s="12" t="s">
        <v>81</v>
      </c>
      <c r="D297" s="25">
        <v>35.11</v>
      </c>
      <c r="E297" s="25">
        <v>9.17</v>
      </c>
      <c r="F297" s="26">
        <v>5.86</v>
      </c>
      <c r="G297" s="30">
        <f t="shared" si="20"/>
        <v>50.14</v>
      </c>
      <c r="H297" s="9"/>
    </row>
    <row r="298" spans="1:8" ht="12.75">
      <c r="A298" s="1" t="s">
        <v>82</v>
      </c>
      <c r="B298" s="1" t="s">
        <v>83</v>
      </c>
      <c r="C298" s="12" t="s">
        <v>83</v>
      </c>
      <c r="D298" s="25">
        <v>25.6</v>
      </c>
      <c r="E298" s="25">
        <v>4</v>
      </c>
      <c r="F298" s="26">
        <v>3</v>
      </c>
      <c r="G298" s="30">
        <f t="shared" si="20"/>
        <v>32.6</v>
      </c>
      <c r="H298" s="9"/>
    </row>
    <row r="299" spans="1:8" ht="12.75">
      <c r="A299" s="1" t="s">
        <v>84</v>
      </c>
      <c r="B299" s="1" t="s">
        <v>85</v>
      </c>
      <c r="C299" s="12" t="s">
        <v>85</v>
      </c>
      <c r="D299" s="25">
        <v>22.31</v>
      </c>
      <c r="E299" s="25">
        <v>3.48</v>
      </c>
      <c r="F299" s="26">
        <v>7.6</v>
      </c>
      <c r="G299" s="30">
        <f t="shared" si="20"/>
        <v>33.39</v>
      </c>
      <c r="H299" s="9"/>
    </row>
    <row r="300" spans="1:8" ht="12.75">
      <c r="A300" s="1" t="s">
        <v>86</v>
      </c>
      <c r="B300" s="1" t="s">
        <v>87</v>
      </c>
      <c r="C300" s="12" t="s">
        <v>87</v>
      </c>
      <c r="D300" s="25">
        <v>104.39</v>
      </c>
      <c r="E300" s="25">
        <v>36.36</v>
      </c>
      <c r="F300" s="26">
        <v>18.92</v>
      </c>
      <c r="G300" s="30">
        <f t="shared" si="20"/>
        <v>159.67000000000002</v>
      </c>
      <c r="H300" s="9"/>
    </row>
    <row r="301" spans="1:8" ht="12.75">
      <c r="A301" s="1" t="s">
        <v>88</v>
      </c>
      <c r="B301" s="1" t="s">
        <v>89</v>
      </c>
      <c r="C301" s="12" t="s">
        <v>89</v>
      </c>
      <c r="D301" s="25">
        <v>29.81</v>
      </c>
      <c r="E301" s="25">
        <v>5.88</v>
      </c>
      <c r="F301" s="26">
        <v>5</v>
      </c>
      <c r="G301" s="30">
        <f t="shared" si="20"/>
        <v>40.69</v>
      </c>
      <c r="H301" s="9"/>
    </row>
    <row r="302" spans="1:8" ht="12.75">
      <c r="A302" s="1" t="s">
        <v>90</v>
      </c>
      <c r="B302" s="1" t="s">
        <v>91</v>
      </c>
      <c r="C302" s="12" t="s">
        <v>91</v>
      </c>
      <c r="D302" s="25">
        <v>91.52</v>
      </c>
      <c r="E302" s="25">
        <v>23.51</v>
      </c>
      <c r="F302" s="26">
        <v>11.02</v>
      </c>
      <c r="G302" s="30">
        <f t="shared" si="20"/>
        <v>126.05</v>
      </c>
      <c r="H302" s="9"/>
    </row>
    <row r="303" spans="1:8" ht="12.75">
      <c r="A303" s="1" t="s">
        <v>92</v>
      </c>
      <c r="B303" s="1" t="s">
        <v>93</v>
      </c>
      <c r="C303" s="12" t="s">
        <v>93</v>
      </c>
      <c r="D303" s="25">
        <v>49.57</v>
      </c>
      <c r="E303" s="25">
        <v>14.71</v>
      </c>
      <c r="F303" s="26">
        <v>12</v>
      </c>
      <c r="G303" s="30">
        <f t="shared" si="20"/>
        <v>76.28</v>
      </c>
      <c r="H303" s="9"/>
    </row>
    <row r="304" spans="1:8" ht="12.75">
      <c r="A304" s="1" t="s">
        <v>94</v>
      </c>
      <c r="B304" s="1" t="s">
        <v>95</v>
      </c>
      <c r="C304" s="12" t="s">
        <v>95</v>
      </c>
      <c r="D304" s="25">
        <v>32</v>
      </c>
      <c r="E304" s="25">
        <v>6.98</v>
      </c>
      <c r="F304" s="26">
        <v>13.39</v>
      </c>
      <c r="G304" s="30">
        <f t="shared" si="20"/>
        <v>52.370000000000005</v>
      </c>
      <c r="H304" s="9"/>
    </row>
    <row r="305" spans="1:8" ht="12.75">
      <c r="A305" s="1" t="s">
        <v>96</v>
      </c>
      <c r="B305" s="1" t="s">
        <v>97</v>
      </c>
      <c r="C305" s="12" t="s">
        <v>97</v>
      </c>
      <c r="D305" s="25">
        <v>159.73</v>
      </c>
      <c r="E305" s="25">
        <v>63.78</v>
      </c>
      <c r="F305" s="26">
        <v>35.99</v>
      </c>
      <c r="G305" s="30">
        <f t="shared" si="20"/>
        <v>259.5</v>
      </c>
      <c r="H305" s="9"/>
    </row>
    <row r="306" spans="1:8" ht="12.75">
      <c r="A306" s="1" t="s">
        <v>98</v>
      </c>
      <c r="B306" s="1" t="s">
        <v>99</v>
      </c>
      <c r="C306" s="12" t="s">
        <v>99</v>
      </c>
      <c r="D306" s="25">
        <v>122.18</v>
      </c>
      <c r="E306" s="25">
        <v>43</v>
      </c>
      <c r="F306" s="26">
        <v>21.82</v>
      </c>
      <c r="G306" s="30">
        <f t="shared" si="20"/>
        <v>187</v>
      </c>
      <c r="H306" s="9"/>
    </row>
    <row r="307" spans="1:8" ht="12.75">
      <c r="A307" s="1" t="s">
        <v>100</v>
      </c>
      <c r="B307" s="1" t="s">
        <v>101</v>
      </c>
      <c r="C307" s="12" t="s">
        <v>101</v>
      </c>
      <c r="D307" s="25">
        <v>67.87</v>
      </c>
      <c r="E307" s="25">
        <v>28</v>
      </c>
      <c r="F307" s="26">
        <v>8</v>
      </c>
      <c r="G307" s="30">
        <f t="shared" si="20"/>
        <v>103.87</v>
      </c>
      <c r="H307" s="9"/>
    </row>
    <row r="308" spans="1:8" ht="12.75">
      <c r="A308" s="1" t="s">
        <v>102</v>
      </c>
      <c r="B308" s="1" t="s">
        <v>103</v>
      </c>
      <c r="C308" s="12" t="s">
        <v>103</v>
      </c>
      <c r="D308" s="25">
        <v>32</v>
      </c>
      <c r="E308" s="25">
        <v>9</v>
      </c>
      <c r="F308" s="26">
        <v>9</v>
      </c>
      <c r="G308" s="30">
        <f t="shared" si="20"/>
        <v>50</v>
      </c>
      <c r="H308" s="9"/>
    </row>
    <row r="309" spans="1:8" ht="12.75">
      <c r="A309" s="1" t="s">
        <v>104</v>
      </c>
      <c r="B309" s="1" t="s">
        <v>105</v>
      </c>
      <c r="C309" s="12" t="s">
        <v>105</v>
      </c>
      <c r="D309" s="25">
        <v>114.5</v>
      </c>
      <c r="E309" s="25">
        <v>35</v>
      </c>
      <c r="F309" s="26">
        <v>34.65</v>
      </c>
      <c r="G309" s="30">
        <f t="shared" si="20"/>
        <v>184.15</v>
      </c>
      <c r="H309" s="9"/>
    </row>
    <row r="310" spans="1:8" ht="12.75">
      <c r="A310" s="1" t="s">
        <v>106</v>
      </c>
      <c r="B310" s="1" t="s">
        <v>107</v>
      </c>
      <c r="C310" s="12" t="s">
        <v>107</v>
      </c>
      <c r="D310" s="25">
        <v>38.54</v>
      </c>
      <c r="E310" s="25">
        <v>8.88</v>
      </c>
      <c r="F310" s="26">
        <v>8.1</v>
      </c>
      <c r="G310" s="30">
        <f t="shared" si="20"/>
        <v>55.52</v>
      </c>
      <c r="H310" s="9"/>
    </row>
    <row r="311" spans="1:8" ht="12.75">
      <c r="A311" s="1" t="s">
        <v>108</v>
      </c>
      <c r="B311" s="1" t="s">
        <v>109</v>
      </c>
      <c r="C311" s="12" t="s">
        <v>109</v>
      </c>
      <c r="D311" s="25">
        <v>29.37</v>
      </c>
      <c r="E311" s="25">
        <v>9</v>
      </c>
      <c r="F311" s="26">
        <v>6.75</v>
      </c>
      <c r="G311" s="30">
        <f t="shared" si="20"/>
        <v>45.120000000000005</v>
      </c>
      <c r="H311" s="9"/>
    </row>
    <row r="312" spans="1:8" ht="12.75">
      <c r="A312" s="1" t="s">
        <v>110</v>
      </c>
      <c r="B312" s="1" t="s">
        <v>111</v>
      </c>
      <c r="C312" s="12" t="s">
        <v>111</v>
      </c>
      <c r="D312" s="25">
        <v>25.05</v>
      </c>
      <c r="E312" s="25">
        <v>9</v>
      </c>
      <c r="F312" s="26">
        <v>2</v>
      </c>
      <c r="G312" s="30">
        <f t="shared" si="20"/>
        <v>36.05</v>
      </c>
      <c r="H312" s="9"/>
    </row>
    <row r="313" spans="1:8" ht="12.75">
      <c r="A313" s="1" t="s">
        <v>112</v>
      </c>
      <c r="B313" s="1" t="s">
        <v>113</v>
      </c>
      <c r="C313" s="12" t="s">
        <v>113</v>
      </c>
      <c r="D313" s="25">
        <v>204.65</v>
      </c>
      <c r="E313" s="25">
        <v>68.82</v>
      </c>
      <c r="F313" s="26">
        <v>30.51</v>
      </c>
      <c r="G313" s="30">
        <f t="shared" si="20"/>
        <v>303.98</v>
      </c>
      <c r="H313" s="9"/>
    </row>
    <row r="314" spans="1:8" ht="12.75">
      <c r="A314" s="1" t="s">
        <v>114</v>
      </c>
      <c r="B314" s="1" t="s">
        <v>115</v>
      </c>
      <c r="C314" s="12" t="s">
        <v>115</v>
      </c>
      <c r="D314" s="25">
        <v>69.52</v>
      </c>
      <c r="E314" s="25">
        <v>10</v>
      </c>
      <c r="F314" s="26">
        <v>7</v>
      </c>
      <c r="G314" s="30">
        <f t="shared" si="20"/>
        <v>86.52</v>
      </c>
      <c r="H314" s="9"/>
    </row>
    <row r="315" spans="1:8" ht="12.75">
      <c r="A315" s="1" t="s">
        <v>116</v>
      </c>
      <c r="B315" s="1" t="s">
        <v>117</v>
      </c>
      <c r="C315" s="12" t="s">
        <v>117</v>
      </c>
      <c r="D315" s="25">
        <v>120.37</v>
      </c>
      <c r="E315" s="25">
        <v>82</v>
      </c>
      <c r="F315" s="26">
        <v>70.55</v>
      </c>
      <c r="G315" s="30">
        <f t="shared" si="20"/>
        <v>272.92</v>
      </c>
      <c r="H315" s="9"/>
    </row>
    <row r="316" spans="1:8" ht="12.75">
      <c r="A316" s="1" t="s">
        <v>118</v>
      </c>
      <c r="B316" s="1" t="s">
        <v>119</v>
      </c>
      <c r="C316" s="12" t="s">
        <v>119</v>
      </c>
      <c r="D316" s="25">
        <v>145.78</v>
      </c>
      <c r="E316" s="25">
        <v>47</v>
      </c>
      <c r="F316" s="26">
        <v>29.5</v>
      </c>
      <c r="G316" s="30">
        <f t="shared" si="20"/>
        <v>222.28</v>
      </c>
      <c r="H316" s="9"/>
    </row>
    <row r="317" spans="1:8" ht="12.75">
      <c r="A317" s="1" t="s">
        <v>120</v>
      </c>
      <c r="B317" s="1" t="s">
        <v>121</v>
      </c>
      <c r="C317" s="12" t="s">
        <v>121</v>
      </c>
      <c r="D317" s="25">
        <v>22.64</v>
      </c>
      <c r="E317" s="25">
        <v>5.78</v>
      </c>
      <c r="F317" s="26">
        <v>5</v>
      </c>
      <c r="G317" s="30">
        <f t="shared" si="20"/>
        <v>33.42</v>
      </c>
      <c r="H317" s="9"/>
    </row>
    <row r="318" spans="1:8" ht="12.75">
      <c r="A318" s="1" t="s">
        <v>122</v>
      </c>
      <c r="B318" s="1" t="s">
        <v>123</v>
      </c>
      <c r="C318" s="12" t="s">
        <v>123</v>
      </c>
      <c r="D318" s="25">
        <v>32.57</v>
      </c>
      <c r="E318" s="25">
        <v>9.77</v>
      </c>
      <c r="F318" s="26">
        <v>11.81</v>
      </c>
      <c r="G318" s="30">
        <f t="shared" si="20"/>
        <v>54.150000000000006</v>
      </c>
      <c r="H318" s="9"/>
    </row>
    <row r="319" spans="1:8" ht="12.75">
      <c r="A319" s="1" t="s">
        <v>124</v>
      </c>
      <c r="B319" s="1" t="s">
        <v>125</v>
      </c>
      <c r="C319" s="12" t="s">
        <v>125</v>
      </c>
      <c r="D319" s="25">
        <v>115.63</v>
      </c>
      <c r="E319" s="25">
        <v>45.35</v>
      </c>
      <c r="F319" s="26">
        <v>12.92</v>
      </c>
      <c r="G319" s="30">
        <f t="shared" si="20"/>
        <v>173.89999999999998</v>
      </c>
      <c r="H319" s="9"/>
    </row>
    <row r="320" spans="1:8" ht="12.75">
      <c r="A320" s="1" t="s">
        <v>126</v>
      </c>
      <c r="B320" s="1" t="s">
        <v>127</v>
      </c>
      <c r="C320" s="12" t="s">
        <v>127</v>
      </c>
      <c r="D320" s="25">
        <v>55.43</v>
      </c>
      <c r="E320" s="25">
        <v>11.56</v>
      </c>
      <c r="F320" s="26">
        <v>7.82</v>
      </c>
      <c r="G320" s="30">
        <f t="shared" si="20"/>
        <v>74.81</v>
      </c>
      <c r="H320" s="9"/>
    </row>
    <row r="321" spans="1:8" ht="12.75">
      <c r="A321" s="1" t="s">
        <v>128</v>
      </c>
      <c r="B321" s="1" t="s">
        <v>129</v>
      </c>
      <c r="C321" s="12" t="s">
        <v>129</v>
      </c>
      <c r="D321" s="25">
        <v>99.85</v>
      </c>
      <c r="E321" s="25">
        <v>24</v>
      </c>
      <c r="F321" s="26">
        <v>25.87</v>
      </c>
      <c r="G321" s="30">
        <f t="shared" si="20"/>
        <v>149.72</v>
      </c>
      <c r="H321" s="9"/>
    </row>
    <row r="322" spans="1:8" ht="12.75">
      <c r="A322" s="1" t="s">
        <v>130</v>
      </c>
      <c r="B322" s="1" t="s">
        <v>131</v>
      </c>
      <c r="C322" s="12" t="s">
        <v>131</v>
      </c>
      <c r="D322" s="25">
        <v>75.15</v>
      </c>
      <c r="E322" s="25">
        <v>16</v>
      </c>
      <c r="F322" s="26">
        <v>6.85</v>
      </c>
      <c r="G322" s="30">
        <f aca="true" t="shared" si="21" ref="G322:G385">D322+E322+F322</f>
        <v>98</v>
      </c>
      <c r="H322" s="9"/>
    </row>
    <row r="323" spans="1:8" ht="12.75">
      <c r="A323" s="1" t="s">
        <v>132</v>
      </c>
      <c r="B323" s="1" t="s">
        <v>133</v>
      </c>
      <c r="C323" s="12" t="s">
        <v>133</v>
      </c>
      <c r="D323" s="25">
        <v>63.16</v>
      </c>
      <c r="E323" s="25">
        <v>11.37</v>
      </c>
      <c r="F323" s="26">
        <v>8.97</v>
      </c>
      <c r="G323" s="30">
        <f t="shared" si="21"/>
        <v>83.5</v>
      </c>
      <c r="H323" s="9"/>
    </row>
    <row r="324" spans="1:8" ht="12.75">
      <c r="A324" s="1" t="s">
        <v>134</v>
      </c>
      <c r="B324" s="1" t="s">
        <v>135</v>
      </c>
      <c r="C324" s="12" t="s">
        <v>135</v>
      </c>
      <c r="D324" s="25">
        <v>104.41</v>
      </c>
      <c r="E324" s="25">
        <v>26.67</v>
      </c>
      <c r="F324" s="26">
        <v>22.72</v>
      </c>
      <c r="G324" s="30">
        <f t="shared" si="21"/>
        <v>153.79999999999998</v>
      </c>
      <c r="H324" s="9"/>
    </row>
    <row r="325" spans="1:8" ht="12.75">
      <c r="A325" s="1" t="s">
        <v>136</v>
      </c>
      <c r="B325" s="1" t="s">
        <v>137</v>
      </c>
      <c r="C325" s="12" t="s">
        <v>137</v>
      </c>
      <c r="D325" s="25">
        <v>314.69</v>
      </c>
      <c r="E325" s="25">
        <v>58.86</v>
      </c>
      <c r="F325" s="26">
        <v>23.99</v>
      </c>
      <c r="G325" s="30">
        <f t="shared" si="21"/>
        <v>397.54</v>
      </c>
      <c r="H325" s="9"/>
    </row>
    <row r="326" spans="1:8" ht="12.75">
      <c r="A326" s="1" t="s">
        <v>138</v>
      </c>
      <c r="B326" s="1" t="s">
        <v>139</v>
      </c>
      <c r="C326" s="12" t="s">
        <v>139</v>
      </c>
      <c r="D326" s="25">
        <v>112</v>
      </c>
      <c r="E326" s="25">
        <v>24.8</v>
      </c>
      <c r="F326" s="26">
        <v>4.98</v>
      </c>
      <c r="G326" s="30">
        <f t="shared" si="21"/>
        <v>141.78</v>
      </c>
      <c r="H326" s="9"/>
    </row>
    <row r="327" spans="1:8" ht="12.75">
      <c r="A327" s="1" t="s">
        <v>140</v>
      </c>
      <c r="B327" s="1" t="s">
        <v>141</v>
      </c>
      <c r="C327" s="12" t="s">
        <v>141</v>
      </c>
      <c r="D327" s="25">
        <v>15.39</v>
      </c>
      <c r="E327" s="25">
        <v>7.2</v>
      </c>
      <c r="F327" s="26">
        <v>2</v>
      </c>
      <c r="G327" s="30">
        <f t="shared" si="21"/>
        <v>24.59</v>
      </c>
      <c r="H327" s="9"/>
    </row>
    <row r="328" spans="1:8" ht="12.75">
      <c r="A328" s="1" t="s">
        <v>142</v>
      </c>
      <c r="B328" s="1" t="s">
        <v>143</v>
      </c>
      <c r="C328" s="12" t="s">
        <v>143</v>
      </c>
      <c r="D328" s="25">
        <v>29.56</v>
      </c>
      <c r="E328" s="25">
        <v>8.41</v>
      </c>
      <c r="F328" s="26">
        <v>2.48</v>
      </c>
      <c r="G328" s="30">
        <f t="shared" si="21"/>
        <v>40.449999999999996</v>
      </c>
      <c r="H328" s="9"/>
    </row>
    <row r="329" spans="1:8" ht="12.75">
      <c r="A329" s="1" t="s">
        <v>144</v>
      </c>
      <c r="B329" s="1" t="s">
        <v>145</v>
      </c>
      <c r="C329" s="12" t="s">
        <v>145</v>
      </c>
      <c r="D329" s="25">
        <v>22.88</v>
      </c>
      <c r="E329" s="25">
        <v>7</v>
      </c>
      <c r="F329" s="26">
        <v>2.9</v>
      </c>
      <c r="G329" s="30">
        <f t="shared" si="21"/>
        <v>32.78</v>
      </c>
      <c r="H329" s="9"/>
    </row>
    <row r="330" spans="1:8" ht="12.75">
      <c r="A330" s="1" t="s">
        <v>146</v>
      </c>
      <c r="B330" s="1" t="s">
        <v>147</v>
      </c>
      <c r="C330" s="12" t="s">
        <v>147</v>
      </c>
      <c r="D330" s="25">
        <v>130.26</v>
      </c>
      <c r="E330" s="25">
        <v>31.99</v>
      </c>
      <c r="F330" s="26">
        <v>23.09</v>
      </c>
      <c r="G330" s="30">
        <f t="shared" si="21"/>
        <v>185.34</v>
      </c>
      <c r="H330" s="9"/>
    </row>
    <row r="331" spans="1:8" ht="12.75">
      <c r="A331" s="1" t="s">
        <v>148</v>
      </c>
      <c r="B331" s="1" t="s">
        <v>149</v>
      </c>
      <c r="C331" s="12" t="s">
        <v>149</v>
      </c>
      <c r="D331" s="25">
        <v>28.72</v>
      </c>
      <c r="E331" s="25">
        <v>8</v>
      </c>
      <c r="F331" s="26">
        <v>2.14</v>
      </c>
      <c r="G331" s="30">
        <f t="shared" si="21"/>
        <v>38.86</v>
      </c>
      <c r="H331" s="9"/>
    </row>
    <row r="332" spans="1:8" ht="12.75">
      <c r="A332" s="1" t="s">
        <v>150</v>
      </c>
      <c r="B332" s="1" t="s">
        <v>151</v>
      </c>
      <c r="C332" s="12" t="s">
        <v>151</v>
      </c>
      <c r="D332" s="25">
        <v>21</v>
      </c>
      <c r="E332" s="25">
        <v>5.92</v>
      </c>
      <c r="F332" s="26">
        <v>3</v>
      </c>
      <c r="G332" s="30">
        <f t="shared" si="21"/>
        <v>29.92</v>
      </c>
      <c r="H332" s="9"/>
    </row>
    <row r="333" spans="1:8" ht="12.75">
      <c r="A333" s="1" t="s">
        <v>152</v>
      </c>
      <c r="B333" s="1" t="s">
        <v>153</v>
      </c>
      <c r="C333" s="12" t="s">
        <v>153</v>
      </c>
      <c r="D333" s="25">
        <v>78.15</v>
      </c>
      <c r="E333" s="25">
        <v>18</v>
      </c>
      <c r="F333" s="26">
        <v>4.46</v>
      </c>
      <c r="G333" s="30">
        <f t="shared" si="21"/>
        <v>100.61</v>
      </c>
      <c r="H333" s="9"/>
    </row>
    <row r="334" spans="1:8" ht="12.75">
      <c r="A334" s="1" t="s">
        <v>154</v>
      </c>
      <c r="B334" s="1" t="s">
        <v>155</v>
      </c>
      <c r="C334" s="12" t="s">
        <v>155</v>
      </c>
      <c r="D334" s="25">
        <v>17.45</v>
      </c>
      <c r="E334" s="25">
        <v>5</v>
      </c>
      <c r="F334" s="26">
        <v>8</v>
      </c>
      <c r="G334" s="30">
        <f t="shared" si="21"/>
        <v>30.45</v>
      </c>
      <c r="H334" s="9"/>
    </row>
    <row r="335" spans="1:8" ht="12.75">
      <c r="A335" s="1" t="s">
        <v>156</v>
      </c>
      <c r="B335" s="1" t="s">
        <v>157</v>
      </c>
      <c r="C335" s="12" t="s">
        <v>157</v>
      </c>
      <c r="D335" s="25">
        <v>23.65</v>
      </c>
      <c r="E335" s="25">
        <v>7.92</v>
      </c>
      <c r="F335" s="26">
        <v>3.75</v>
      </c>
      <c r="G335" s="30">
        <f t="shared" si="21"/>
        <v>35.32</v>
      </c>
      <c r="H335" s="9"/>
    </row>
    <row r="336" spans="1:8" ht="12.75">
      <c r="A336" s="1" t="s">
        <v>158</v>
      </c>
      <c r="B336" s="1" t="s">
        <v>159</v>
      </c>
      <c r="C336" s="12" t="s">
        <v>159</v>
      </c>
      <c r="D336" s="25">
        <v>19.5</v>
      </c>
      <c r="E336" s="25">
        <v>4.63</v>
      </c>
      <c r="F336" s="26">
        <v>5.5</v>
      </c>
      <c r="G336" s="30">
        <f t="shared" si="21"/>
        <v>29.63</v>
      </c>
      <c r="H336" s="9"/>
    </row>
    <row r="337" spans="1:8" ht="12.75">
      <c r="A337" s="1" t="s">
        <v>160</v>
      </c>
      <c r="B337" s="1" t="s">
        <v>161</v>
      </c>
      <c r="C337" s="12" t="s">
        <v>161</v>
      </c>
      <c r="D337" s="25">
        <v>17.75</v>
      </c>
      <c r="E337" s="25">
        <v>6.97</v>
      </c>
      <c r="F337" s="26">
        <v>4.98</v>
      </c>
      <c r="G337" s="30">
        <f t="shared" si="21"/>
        <v>29.7</v>
      </c>
      <c r="H337" s="9"/>
    </row>
    <row r="338" spans="1:8" ht="12.75">
      <c r="A338" s="1" t="s">
        <v>162</v>
      </c>
      <c r="B338" s="1" t="s">
        <v>163</v>
      </c>
      <c r="C338" s="12" t="s">
        <v>163</v>
      </c>
      <c r="D338" s="25">
        <v>52.33</v>
      </c>
      <c r="E338" s="25">
        <v>12</v>
      </c>
      <c r="F338" s="26">
        <v>5.15</v>
      </c>
      <c r="G338" s="30">
        <f t="shared" si="21"/>
        <v>69.48</v>
      </c>
      <c r="H338" s="9"/>
    </row>
    <row r="339" spans="1:8" ht="12.75">
      <c r="A339" s="1" t="s">
        <v>164</v>
      </c>
      <c r="B339" s="1" t="s">
        <v>165</v>
      </c>
      <c r="C339" s="12" t="s">
        <v>165</v>
      </c>
      <c r="D339" s="25">
        <v>170.72</v>
      </c>
      <c r="E339" s="25">
        <v>54.25</v>
      </c>
      <c r="F339" s="26">
        <v>33.23</v>
      </c>
      <c r="G339" s="30">
        <f t="shared" si="21"/>
        <v>258.2</v>
      </c>
      <c r="H339" s="9"/>
    </row>
    <row r="340" spans="1:8" ht="12.75">
      <c r="A340" s="1" t="s">
        <v>166</v>
      </c>
      <c r="B340" s="1" t="s">
        <v>167</v>
      </c>
      <c r="C340" s="12" t="s">
        <v>167</v>
      </c>
      <c r="D340" s="25">
        <v>49.48</v>
      </c>
      <c r="E340" s="25">
        <v>7.37</v>
      </c>
      <c r="F340" s="26">
        <v>8.35</v>
      </c>
      <c r="G340" s="30">
        <f t="shared" si="21"/>
        <v>65.19999999999999</v>
      </c>
      <c r="H340" s="9"/>
    </row>
    <row r="341" spans="1:8" ht="12.75">
      <c r="A341" s="1" t="s">
        <v>168</v>
      </c>
      <c r="B341" s="1" t="s">
        <v>169</v>
      </c>
      <c r="C341" s="12" t="s">
        <v>169</v>
      </c>
      <c r="D341" s="25">
        <v>152.08</v>
      </c>
      <c r="E341" s="25">
        <v>69.26</v>
      </c>
      <c r="F341" s="26">
        <v>29.44</v>
      </c>
      <c r="G341" s="30">
        <f t="shared" si="21"/>
        <v>250.78000000000003</v>
      </c>
      <c r="H341" s="9"/>
    </row>
    <row r="342" spans="1:8" ht="12.75">
      <c r="A342" s="1" t="s">
        <v>170</v>
      </c>
      <c r="B342" s="1" t="s">
        <v>55</v>
      </c>
      <c r="C342" s="12" t="s">
        <v>55</v>
      </c>
      <c r="D342" s="25">
        <v>73.6</v>
      </c>
      <c r="E342" s="25">
        <v>20</v>
      </c>
      <c r="F342" s="26">
        <v>16</v>
      </c>
      <c r="G342" s="30">
        <f t="shared" si="21"/>
        <v>109.6</v>
      </c>
      <c r="H342" s="9"/>
    </row>
    <row r="343" spans="1:8" ht="12.75">
      <c r="A343" s="1" t="s">
        <v>171</v>
      </c>
      <c r="B343" s="1" t="s">
        <v>172</v>
      </c>
      <c r="C343" s="12" t="s">
        <v>172</v>
      </c>
      <c r="D343" s="25">
        <v>29.14</v>
      </c>
      <c r="E343" s="25">
        <v>6</v>
      </c>
      <c r="F343" s="26">
        <v>6</v>
      </c>
      <c r="G343" s="30">
        <f t="shared" si="21"/>
        <v>41.14</v>
      </c>
      <c r="H343" s="9"/>
    </row>
    <row r="344" spans="1:8" ht="12.75">
      <c r="A344" s="1" t="s">
        <v>173</v>
      </c>
      <c r="B344" s="1" t="s">
        <v>174</v>
      </c>
      <c r="C344" s="12" t="s">
        <v>174</v>
      </c>
      <c r="D344" s="25">
        <v>17.08</v>
      </c>
      <c r="E344" s="25">
        <v>4</v>
      </c>
      <c r="F344" s="26">
        <v>2.29</v>
      </c>
      <c r="G344" s="30">
        <f t="shared" si="21"/>
        <v>23.369999999999997</v>
      </c>
      <c r="H344" s="9"/>
    </row>
    <row r="345" spans="1:8" ht="12.75">
      <c r="A345" s="1" t="s">
        <v>175</v>
      </c>
      <c r="B345" s="1" t="s">
        <v>176</v>
      </c>
      <c r="C345" s="12" t="s">
        <v>176</v>
      </c>
      <c r="D345" s="25">
        <v>169.04</v>
      </c>
      <c r="E345" s="25">
        <v>53.5</v>
      </c>
      <c r="F345" s="26">
        <v>31.3</v>
      </c>
      <c r="G345" s="30">
        <f t="shared" si="21"/>
        <v>253.84</v>
      </c>
      <c r="H345" s="9"/>
    </row>
    <row r="346" spans="1:8" ht="12.75">
      <c r="A346" s="1" t="s">
        <v>177</v>
      </c>
      <c r="B346" s="1" t="s">
        <v>178</v>
      </c>
      <c r="C346" s="12" t="s">
        <v>178</v>
      </c>
      <c r="D346" s="25">
        <v>36</v>
      </c>
      <c r="E346" s="25">
        <v>8</v>
      </c>
      <c r="F346" s="26">
        <v>5.5</v>
      </c>
      <c r="G346" s="30">
        <f t="shared" si="21"/>
        <v>49.5</v>
      </c>
      <c r="H346" s="9"/>
    </row>
    <row r="347" spans="1:8" ht="12.75">
      <c r="A347" s="1" t="s">
        <v>179</v>
      </c>
      <c r="B347" s="1" t="s">
        <v>180</v>
      </c>
      <c r="C347" s="12" t="s">
        <v>180</v>
      </c>
      <c r="D347" s="25">
        <v>163.34</v>
      </c>
      <c r="E347" s="25">
        <v>39.96</v>
      </c>
      <c r="F347" s="26">
        <v>16.47</v>
      </c>
      <c r="G347" s="30">
        <f t="shared" si="21"/>
        <v>219.77</v>
      </c>
      <c r="H347" s="9"/>
    </row>
    <row r="348" spans="1:8" ht="12.75">
      <c r="A348" s="1" t="s">
        <v>181</v>
      </c>
      <c r="B348" s="1" t="s">
        <v>182</v>
      </c>
      <c r="C348" s="12" t="s">
        <v>182</v>
      </c>
      <c r="D348" s="25">
        <v>125.48</v>
      </c>
      <c r="E348" s="25">
        <v>33.08</v>
      </c>
      <c r="F348" s="26">
        <v>36.68</v>
      </c>
      <c r="G348" s="30">
        <f t="shared" si="21"/>
        <v>195.24</v>
      </c>
      <c r="H348" s="9"/>
    </row>
    <row r="349" spans="1:8" ht="12.75">
      <c r="A349" s="1" t="s">
        <v>183</v>
      </c>
      <c r="B349" s="1" t="s">
        <v>184</v>
      </c>
      <c r="C349" s="12" t="s">
        <v>184</v>
      </c>
      <c r="D349" s="25">
        <v>49.77</v>
      </c>
      <c r="E349" s="25">
        <v>9.56</v>
      </c>
      <c r="F349" s="26">
        <v>6.2</v>
      </c>
      <c r="G349" s="30">
        <f t="shared" si="21"/>
        <v>65.53</v>
      </c>
      <c r="H349" s="9"/>
    </row>
    <row r="350" spans="1:8" ht="12.75">
      <c r="A350" s="1" t="s">
        <v>185</v>
      </c>
      <c r="B350" s="1" t="s">
        <v>186</v>
      </c>
      <c r="C350" s="12" t="s">
        <v>186</v>
      </c>
      <c r="D350" s="25">
        <v>157.5</v>
      </c>
      <c r="E350" s="25">
        <v>41</v>
      </c>
      <c r="F350" s="26">
        <v>35</v>
      </c>
      <c r="G350" s="30">
        <f t="shared" si="21"/>
        <v>233.5</v>
      </c>
      <c r="H350" s="9"/>
    </row>
    <row r="351" spans="1:8" ht="12.75">
      <c r="A351" s="1" t="s">
        <v>187</v>
      </c>
      <c r="B351" s="1" t="s">
        <v>188</v>
      </c>
      <c r="C351" s="12" t="s">
        <v>188</v>
      </c>
      <c r="D351" s="25">
        <v>16.28</v>
      </c>
      <c r="E351" s="25">
        <v>7</v>
      </c>
      <c r="F351" s="26">
        <v>2.72</v>
      </c>
      <c r="G351" s="30">
        <f t="shared" si="21"/>
        <v>26</v>
      </c>
      <c r="H351" s="9"/>
    </row>
    <row r="352" spans="1:8" ht="12.75">
      <c r="A352" s="1" t="s">
        <v>189</v>
      </c>
      <c r="B352" s="1" t="s">
        <v>190</v>
      </c>
      <c r="C352" s="12" t="s">
        <v>190</v>
      </c>
      <c r="D352" s="25">
        <v>39</v>
      </c>
      <c r="E352" s="25">
        <v>10</v>
      </c>
      <c r="F352" s="26">
        <v>4</v>
      </c>
      <c r="G352" s="30">
        <f t="shared" si="21"/>
        <v>53</v>
      </c>
      <c r="H352" s="9"/>
    </row>
    <row r="353" spans="1:8" ht="12.75">
      <c r="A353" s="1" t="s">
        <v>191</v>
      </c>
      <c r="B353" s="1" t="s">
        <v>192</v>
      </c>
      <c r="C353" s="12" t="s">
        <v>192</v>
      </c>
      <c r="D353" s="25">
        <v>43.55</v>
      </c>
      <c r="E353" s="25">
        <v>10.15</v>
      </c>
      <c r="F353" s="26">
        <v>0.96</v>
      </c>
      <c r="G353" s="30">
        <f t="shared" si="21"/>
        <v>54.66</v>
      </c>
      <c r="H353" s="9"/>
    </row>
    <row r="354" spans="1:8" ht="12.75">
      <c r="A354" s="1" t="s">
        <v>193</v>
      </c>
      <c r="B354" s="1" t="s">
        <v>194</v>
      </c>
      <c r="C354" s="12" t="s">
        <v>194</v>
      </c>
      <c r="D354" s="25">
        <v>23.84</v>
      </c>
      <c r="E354" s="25">
        <v>6.6</v>
      </c>
      <c r="F354" s="26">
        <v>3</v>
      </c>
      <c r="G354" s="30">
        <f t="shared" si="21"/>
        <v>33.44</v>
      </c>
      <c r="H354" s="9"/>
    </row>
    <row r="355" spans="1:8" ht="12.75">
      <c r="A355" s="1" t="s">
        <v>195</v>
      </c>
      <c r="B355" s="1" t="s">
        <v>196</v>
      </c>
      <c r="C355" s="12" t="s">
        <v>196</v>
      </c>
      <c r="D355" s="25">
        <v>118.72</v>
      </c>
      <c r="E355" s="25">
        <v>28</v>
      </c>
      <c r="F355" s="26">
        <v>29.5</v>
      </c>
      <c r="G355" s="30">
        <f t="shared" si="21"/>
        <v>176.22</v>
      </c>
      <c r="H355" s="9"/>
    </row>
    <row r="356" spans="1:8" ht="12.75">
      <c r="A356" s="1" t="s">
        <v>197</v>
      </c>
      <c r="B356" s="1" t="s">
        <v>198</v>
      </c>
      <c r="C356" s="12" t="s">
        <v>198</v>
      </c>
      <c r="D356" s="25">
        <v>21.18</v>
      </c>
      <c r="E356" s="25">
        <v>4.75</v>
      </c>
      <c r="F356" s="26">
        <v>4.42</v>
      </c>
      <c r="G356" s="30">
        <f t="shared" si="21"/>
        <v>30.35</v>
      </c>
      <c r="H356" s="9"/>
    </row>
    <row r="357" spans="1:8" ht="12.75">
      <c r="A357" s="1" t="s">
        <v>199</v>
      </c>
      <c r="B357" s="1" t="s">
        <v>200</v>
      </c>
      <c r="C357" s="12" t="s">
        <v>200</v>
      </c>
      <c r="D357" s="25">
        <v>21.86</v>
      </c>
      <c r="E357" s="25">
        <v>7.29</v>
      </c>
      <c r="F357" s="26">
        <v>0.65</v>
      </c>
      <c r="G357" s="30">
        <f t="shared" si="21"/>
        <v>29.799999999999997</v>
      </c>
      <c r="H357" s="9"/>
    </row>
    <row r="358" spans="1:8" ht="12.75">
      <c r="A358" s="1" t="s">
        <v>201</v>
      </c>
      <c r="B358" s="1" t="s">
        <v>202</v>
      </c>
      <c r="C358" s="12" t="s">
        <v>202</v>
      </c>
      <c r="D358" s="25">
        <v>32.11</v>
      </c>
      <c r="E358" s="25">
        <v>9</v>
      </c>
      <c r="F358" s="26">
        <v>4.65</v>
      </c>
      <c r="G358" s="30">
        <f t="shared" si="21"/>
        <v>45.76</v>
      </c>
      <c r="H358" s="9"/>
    </row>
    <row r="359" spans="1:8" ht="12.75">
      <c r="A359" s="1" t="s">
        <v>203</v>
      </c>
      <c r="B359" s="1" t="s">
        <v>204</v>
      </c>
      <c r="C359" s="12" t="s">
        <v>204</v>
      </c>
      <c r="D359" s="25">
        <v>60.92</v>
      </c>
      <c r="E359" s="25">
        <v>28.89</v>
      </c>
      <c r="F359" s="26">
        <v>8.42</v>
      </c>
      <c r="G359" s="30">
        <f t="shared" si="21"/>
        <v>98.23</v>
      </c>
      <c r="H359" s="9"/>
    </row>
    <row r="360" spans="1:8" ht="12.75">
      <c r="A360" s="1" t="s">
        <v>205</v>
      </c>
      <c r="B360" s="1" t="s">
        <v>206</v>
      </c>
      <c r="C360" s="12" t="s">
        <v>206</v>
      </c>
      <c r="D360" s="25">
        <v>130.42</v>
      </c>
      <c r="E360" s="25">
        <v>37.45</v>
      </c>
      <c r="F360" s="26">
        <v>22.65</v>
      </c>
      <c r="G360" s="30">
        <f t="shared" si="21"/>
        <v>190.52</v>
      </c>
      <c r="H360" s="9"/>
    </row>
    <row r="361" spans="1:8" ht="12.75">
      <c r="A361" s="1" t="s">
        <v>207</v>
      </c>
      <c r="B361" s="1" t="s">
        <v>208</v>
      </c>
      <c r="C361" s="12" t="s">
        <v>208</v>
      </c>
      <c r="D361" s="25">
        <v>25.68</v>
      </c>
      <c r="E361" s="25">
        <v>4.42</v>
      </c>
      <c r="F361" s="26">
        <v>2.5</v>
      </c>
      <c r="G361" s="30">
        <f t="shared" si="21"/>
        <v>32.6</v>
      </c>
      <c r="H361" s="9"/>
    </row>
    <row r="362" spans="1:8" ht="12.75">
      <c r="A362" s="1" t="s">
        <v>209</v>
      </c>
      <c r="B362" s="1" t="s">
        <v>210</v>
      </c>
      <c r="C362" s="12" t="s">
        <v>210</v>
      </c>
      <c r="D362" s="25">
        <v>81.02</v>
      </c>
      <c r="E362" s="25">
        <v>15.51</v>
      </c>
      <c r="F362" s="26">
        <v>7.41</v>
      </c>
      <c r="G362" s="30">
        <f t="shared" si="21"/>
        <v>103.94</v>
      </c>
      <c r="H362" s="9"/>
    </row>
    <row r="363" spans="1:8" ht="12.75">
      <c r="A363" s="1" t="s">
        <v>211</v>
      </c>
      <c r="B363" s="1" t="s">
        <v>212</v>
      </c>
      <c r="C363" s="12" t="s">
        <v>212</v>
      </c>
      <c r="D363" s="25">
        <v>34.75</v>
      </c>
      <c r="E363" s="25">
        <v>8</v>
      </c>
      <c r="F363" s="26">
        <v>4.25</v>
      </c>
      <c r="G363" s="30">
        <f t="shared" si="21"/>
        <v>47</v>
      </c>
      <c r="H363" s="9"/>
    </row>
    <row r="364" spans="1:8" ht="12.75">
      <c r="A364" s="1" t="s">
        <v>213</v>
      </c>
      <c r="B364" s="1" t="s">
        <v>214</v>
      </c>
      <c r="C364" s="12" t="s">
        <v>214</v>
      </c>
      <c r="D364" s="25">
        <v>74.5</v>
      </c>
      <c r="E364" s="25">
        <v>8.77</v>
      </c>
      <c r="F364" s="26">
        <v>4.6</v>
      </c>
      <c r="G364" s="30">
        <f t="shared" si="21"/>
        <v>87.86999999999999</v>
      </c>
      <c r="H364" s="9"/>
    </row>
    <row r="365" spans="1:8" ht="12.75">
      <c r="A365" s="1" t="s">
        <v>215</v>
      </c>
      <c r="B365" s="1" t="s">
        <v>216</v>
      </c>
      <c r="C365" s="12" t="s">
        <v>216</v>
      </c>
      <c r="D365" s="25">
        <v>23</v>
      </c>
      <c r="E365" s="25">
        <v>7</v>
      </c>
      <c r="F365" s="26">
        <v>7.5</v>
      </c>
      <c r="G365" s="30">
        <f t="shared" si="21"/>
        <v>37.5</v>
      </c>
      <c r="H365" s="9"/>
    </row>
    <row r="366" spans="1:8" ht="12.75">
      <c r="A366" s="1" t="s">
        <v>217</v>
      </c>
      <c r="B366" s="1" t="s">
        <v>218</v>
      </c>
      <c r="C366" s="12" t="s">
        <v>218</v>
      </c>
      <c r="D366" s="25">
        <v>42.01</v>
      </c>
      <c r="E366" s="25">
        <v>9.82</v>
      </c>
      <c r="F366" s="26">
        <v>9.5</v>
      </c>
      <c r="G366" s="30">
        <f t="shared" si="21"/>
        <v>61.33</v>
      </c>
      <c r="H366" s="9"/>
    </row>
    <row r="367" spans="1:8" ht="12.75">
      <c r="A367" s="1" t="s">
        <v>219</v>
      </c>
      <c r="B367" s="1" t="s">
        <v>220</v>
      </c>
      <c r="C367" s="12" t="s">
        <v>220</v>
      </c>
      <c r="D367" s="25">
        <v>35.94</v>
      </c>
      <c r="E367" s="25">
        <v>5</v>
      </c>
      <c r="F367" s="26">
        <v>3.94</v>
      </c>
      <c r="G367" s="30">
        <f t="shared" si="21"/>
        <v>44.879999999999995</v>
      </c>
      <c r="H367" s="9"/>
    </row>
    <row r="368" spans="1:8" ht="12.75">
      <c r="A368" s="1" t="s">
        <v>221</v>
      </c>
      <c r="B368" s="1" t="s">
        <v>222</v>
      </c>
      <c r="C368" s="12" t="s">
        <v>222</v>
      </c>
      <c r="D368" s="25">
        <v>76.78</v>
      </c>
      <c r="E368" s="25">
        <v>26.08</v>
      </c>
      <c r="F368" s="26">
        <v>21.58</v>
      </c>
      <c r="G368" s="30">
        <f t="shared" si="21"/>
        <v>124.44</v>
      </c>
      <c r="H368" s="9"/>
    </row>
    <row r="369" spans="1:8" ht="12.75">
      <c r="A369" s="1" t="s">
        <v>223</v>
      </c>
      <c r="B369" s="1" t="s">
        <v>224</v>
      </c>
      <c r="C369" s="12" t="s">
        <v>224</v>
      </c>
      <c r="D369" s="25">
        <v>36.34</v>
      </c>
      <c r="E369" s="25">
        <v>9.9</v>
      </c>
      <c r="F369" s="26">
        <v>5</v>
      </c>
      <c r="G369" s="30">
        <f t="shared" si="21"/>
        <v>51.24</v>
      </c>
      <c r="H369" s="9"/>
    </row>
    <row r="370" spans="1:8" ht="12.75">
      <c r="A370" s="1" t="s">
        <v>225</v>
      </c>
      <c r="B370" s="1" t="s">
        <v>226</v>
      </c>
      <c r="C370" s="12" t="s">
        <v>226</v>
      </c>
      <c r="D370" s="25">
        <v>109.87</v>
      </c>
      <c r="E370" s="25">
        <v>25.25</v>
      </c>
      <c r="F370" s="26">
        <v>33.01</v>
      </c>
      <c r="G370" s="30">
        <f t="shared" si="21"/>
        <v>168.13</v>
      </c>
      <c r="H370" s="9"/>
    </row>
    <row r="371" spans="1:8" ht="12.75">
      <c r="A371" s="1" t="s">
        <v>227</v>
      </c>
      <c r="B371" s="1" t="s">
        <v>228</v>
      </c>
      <c r="C371" s="12" t="s">
        <v>228</v>
      </c>
      <c r="D371" s="25">
        <v>315.88</v>
      </c>
      <c r="E371" s="25">
        <v>72.33</v>
      </c>
      <c r="F371" s="26">
        <v>33.74</v>
      </c>
      <c r="G371" s="30">
        <f t="shared" si="21"/>
        <v>421.95</v>
      </c>
      <c r="H371" s="9"/>
    </row>
    <row r="372" spans="1:8" ht="12.75">
      <c r="A372" s="1" t="s">
        <v>229</v>
      </c>
      <c r="B372" s="1" t="s">
        <v>230</v>
      </c>
      <c r="C372" s="12" t="s">
        <v>230</v>
      </c>
      <c r="D372" s="25">
        <v>167.09</v>
      </c>
      <c r="E372" s="25">
        <v>43.85</v>
      </c>
      <c r="F372" s="26">
        <v>19.23</v>
      </c>
      <c r="G372" s="30">
        <f t="shared" si="21"/>
        <v>230.17</v>
      </c>
      <c r="H372" s="9"/>
    </row>
    <row r="373" spans="1:8" ht="12.75">
      <c r="A373" s="1" t="s">
        <v>231</v>
      </c>
      <c r="B373" s="1" t="s">
        <v>232</v>
      </c>
      <c r="C373" s="12" t="s">
        <v>232</v>
      </c>
      <c r="D373" s="25">
        <v>117.48</v>
      </c>
      <c r="E373" s="25">
        <v>37.94</v>
      </c>
      <c r="F373" s="26">
        <v>13.44</v>
      </c>
      <c r="G373" s="30">
        <f t="shared" si="21"/>
        <v>168.86</v>
      </c>
      <c r="H373" s="9"/>
    </row>
    <row r="374" spans="1:8" ht="12.75">
      <c r="A374" s="1" t="s">
        <v>233</v>
      </c>
      <c r="B374" s="1" t="s">
        <v>234</v>
      </c>
      <c r="C374" s="12" t="s">
        <v>234</v>
      </c>
      <c r="D374" s="25">
        <v>82.58</v>
      </c>
      <c r="E374" s="25">
        <v>18.15</v>
      </c>
      <c r="F374" s="26">
        <v>34.09</v>
      </c>
      <c r="G374" s="30">
        <f t="shared" si="21"/>
        <v>134.82</v>
      </c>
      <c r="H374" s="9"/>
    </row>
    <row r="375" spans="1:8" ht="12.75">
      <c r="A375" s="1" t="s">
        <v>235</v>
      </c>
      <c r="B375" s="1" t="s">
        <v>236</v>
      </c>
      <c r="C375" s="12" t="s">
        <v>236</v>
      </c>
      <c r="D375" s="25">
        <v>42.17</v>
      </c>
      <c r="E375" s="25">
        <v>12.72</v>
      </c>
      <c r="F375" s="26">
        <v>14.06</v>
      </c>
      <c r="G375" s="30">
        <f t="shared" si="21"/>
        <v>68.95</v>
      </c>
      <c r="H375" s="9"/>
    </row>
    <row r="376" spans="1:8" ht="12.75">
      <c r="A376" s="1" t="s">
        <v>237</v>
      </c>
      <c r="B376" s="1" t="s">
        <v>238</v>
      </c>
      <c r="C376" s="12" t="s">
        <v>238</v>
      </c>
      <c r="D376" s="25">
        <v>24.94</v>
      </c>
      <c r="E376" s="25">
        <v>7.67</v>
      </c>
      <c r="F376" s="26">
        <v>9</v>
      </c>
      <c r="G376" s="30">
        <f t="shared" si="21"/>
        <v>41.61</v>
      </c>
      <c r="H376" s="9"/>
    </row>
    <row r="377" spans="1:8" ht="12.75">
      <c r="A377" s="1" t="s">
        <v>239</v>
      </c>
      <c r="B377" s="1" t="s">
        <v>240</v>
      </c>
      <c r="C377" s="12" t="s">
        <v>240</v>
      </c>
      <c r="D377" s="25">
        <v>20.1</v>
      </c>
      <c r="E377" s="25">
        <v>4.7</v>
      </c>
      <c r="F377" s="26">
        <v>6.07</v>
      </c>
      <c r="G377" s="30">
        <f t="shared" si="21"/>
        <v>30.87</v>
      </c>
      <c r="H377" s="9"/>
    </row>
    <row r="378" spans="1:8" ht="12.75">
      <c r="A378" s="1" t="s">
        <v>241</v>
      </c>
      <c r="B378" s="1" t="s">
        <v>242</v>
      </c>
      <c r="C378" s="12" t="s">
        <v>242</v>
      </c>
      <c r="D378" s="25">
        <v>48.88</v>
      </c>
      <c r="E378" s="25">
        <v>14.51</v>
      </c>
      <c r="F378" s="26">
        <v>8.71</v>
      </c>
      <c r="G378" s="30">
        <f t="shared" si="21"/>
        <v>72.1</v>
      </c>
      <c r="H378" s="9"/>
    </row>
    <row r="379" spans="1:8" ht="12.75">
      <c r="A379" s="1" t="s">
        <v>243</v>
      </c>
      <c r="B379" s="1" t="s">
        <v>244</v>
      </c>
      <c r="C379" s="12" t="s">
        <v>244</v>
      </c>
      <c r="D379" s="25">
        <v>50.91</v>
      </c>
      <c r="E379" s="25">
        <v>12</v>
      </c>
      <c r="F379" s="26">
        <v>14.4</v>
      </c>
      <c r="G379" s="30">
        <f t="shared" si="21"/>
        <v>77.31</v>
      </c>
      <c r="H379" s="9"/>
    </row>
    <row r="380" spans="1:8" ht="12.75">
      <c r="A380" s="1" t="s">
        <v>245</v>
      </c>
      <c r="B380" s="1" t="s">
        <v>246</v>
      </c>
      <c r="C380" s="12" t="s">
        <v>246</v>
      </c>
      <c r="D380" s="25">
        <v>23.38</v>
      </c>
      <c r="E380" s="25">
        <v>5</v>
      </c>
      <c r="F380" s="26">
        <v>7.1</v>
      </c>
      <c r="G380" s="30">
        <f t="shared" si="21"/>
        <v>35.48</v>
      </c>
      <c r="H380" s="9"/>
    </row>
    <row r="381" spans="1:8" ht="12.75">
      <c r="A381" s="1" t="s">
        <v>247</v>
      </c>
      <c r="B381" s="1" t="s">
        <v>248</v>
      </c>
      <c r="C381" s="12" t="s">
        <v>248</v>
      </c>
      <c r="D381" s="25">
        <v>22.63</v>
      </c>
      <c r="E381" s="25">
        <v>4.8</v>
      </c>
      <c r="F381" s="26">
        <v>7.85</v>
      </c>
      <c r="G381" s="30">
        <f t="shared" si="21"/>
        <v>35.28</v>
      </c>
      <c r="H381" s="9"/>
    </row>
    <row r="382" spans="1:8" ht="12.75">
      <c r="A382" s="1" t="s">
        <v>249</v>
      </c>
      <c r="B382" s="1" t="s">
        <v>250</v>
      </c>
      <c r="C382" s="12" t="s">
        <v>250</v>
      </c>
      <c r="D382" s="25">
        <v>49.7</v>
      </c>
      <c r="E382" s="25">
        <v>10.27</v>
      </c>
      <c r="F382" s="26">
        <v>12.08</v>
      </c>
      <c r="G382" s="30">
        <f t="shared" si="21"/>
        <v>72.05</v>
      </c>
      <c r="H382" s="9"/>
    </row>
    <row r="383" spans="1:8" ht="12.75">
      <c r="A383" s="1" t="s">
        <v>251</v>
      </c>
      <c r="B383" s="1" t="s">
        <v>252</v>
      </c>
      <c r="C383" s="12" t="s">
        <v>252</v>
      </c>
      <c r="D383" s="25">
        <v>74.07</v>
      </c>
      <c r="E383" s="25">
        <v>20.75</v>
      </c>
      <c r="F383" s="26">
        <v>28.58</v>
      </c>
      <c r="G383" s="30">
        <f t="shared" si="21"/>
        <v>123.39999999999999</v>
      </c>
      <c r="H383" s="9"/>
    </row>
    <row r="384" spans="1:8" ht="12.75">
      <c r="A384" s="1" t="s">
        <v>253</v>
      </c>
      <c r="B384" s="1" t="s">
        <v>254</v>
      </c>
      <c r="C384" s="12" t="s">
        <v>254</v>
      </c>
      <c r="D384" s="25">
        <v>79.17</v>
      </c>
      <c r="E384" s="25">
        <v>23.46</v>
      </c>
      <c r="F384" s="26">
        <v>14.2</v>
      </c>
      <c r="G384" s="30">
        <f t="shared" si="21"/>
        <v>116.83</v>
      </c>
      <c r="H384" s="9"/>
    </row>
    <row r="385" spans="1:8" ht="12.75">
      <c r="A385" s="1" t="s">
        <v>255</v>
      </c>
      <c r="B385" s="1" t="s">
        <v>256</v>
      </c>
      <c r="C385" s="12" t="s">
        <v>256</v>
      </c>
      <c r="D385" s="25">
        <v>91.62</v>
      </c>
      <c r="E385" s="25">
        <v>27</v>
      </c>
      <c r="F385" s="26">
        <v>5.76</v>
      </c>
      <c r="G385" s="30">
        <f t="shared" si="21"/>
        <v>124.38000000000001</v>
      </c>
      <c r="H385" s="9"/>
    </row>
    <row r="386" spans="1:8" ht="12.75">
      <c r="A386" s="1" t="s">
        <v>257</v>
      </c>
      <c r="B386" s="1" t="s">
        <v>258</v>
      </c>
      <c r="C386" s="12" t="s">
        <v>258</v>
      </c>
      <c r="D386" s="25">
        <v>25.88</v>
      </c>
      <c r="E386" s="25">
        <v>6.25</v>
      </c>
      <c r="F386" s="26">
        <v>2.4</v>
      </c>
      <c r="G386" s="30">
        <f aca="true" t="shared" si="22" ref="G386:G447">D386+E386+F386</f>
        <v>34.529999999999994</v>
      </c>
      <c r="H386" s="9"/>
    </row>
    <row r="387" spans="1:8" ht="12.75">
      <c r="A387" s="1" t="s">
        <v>259</v>
      </c>
      <c r="B387" s="1" t="s">
        <v>260</v>
      </c>
      <c r="C387" s="12" t="s">
        <v>260</v>
      </c>
      <c r="D387" s="25">
        <v>51.05</v>
      </c>
      <c r="E387" s="25">
        <v>14.22</v>
      </c>
      <c r="F387" s="26">
        <v>17.87</v>
      </c>
      <c r="G387" s="30">
        <f t="shared" si="22"/>
        <v>83.14</v>
      </c>
      <c r="H387" s="9"/>
    </row>
    <row r="388" spans="1:8" ht="12.75">
      <c r="A388" s="1" t="s">
        <v>261</v>
      </c>
      <c r="B388" s="1" t="s">
        <v>262</v>
      </c>
      <c r="C388" s="12" t="s">
        <v>262</v>
      </c>
      <c r="D388" s="25">
        <v>32.27</v>
      </c>
      <c r="E388" s="25">
        <v>7</v>
      </c>
      <c r="F388" s="26">
        <v>9.73</v>
      </c>
      <c r="G388" s="30">
        <f t="shared" si="22"/>
        <v>49</v>
      </c>
      <c r="H388" s="9"/>
    </row>
    <row r="389" spans="1:8" ht="12.75">
      <c r="A389" s="1" t="s">
        <v>263</v>
      </c>
      <c r="B389" s="1" t="s">
        <v>264</v>
      </c>
      <c r="C389" s="12" t="s">
        <v>264</v>
      </c>
      <c r="D389" s="25">
        <v>49.69</v>
      </c>
      <c r="E389" s="25">
        <v>14</v>
      </c>
      <c r="F389" s="26">
        <v>13.31</v>
      </c>
      <c r="G389" s="30">
        <f t="shared" si="22"/>
        <v>77</v>
      </c>
      <c r="H389" s="9"/>
    </row>
    <row r="390" spans="1:8" ht="12.75">
      <c r="A390" s="1" t="s">
        <v>265</v>
      </c>
      <c r="B390" s="1" t="s">
        <v>266</v>
      </c>
      <c r="C390" s="12" t="s">
        <v>266</v>
      </c>
      <c r="D390" s="25">
        <v>15.84</v>
      </c>
      <c r="E390" s="25">
        <v>3.77</v>
      </c>
      <c r="F390" s="26">
        <v>2.4</v>
      </c>
      <c r="G390" s="30">
        <f t="shared" si="22"/>
        <v>22.009999999999998</v>
      </c>
      <c r="H390" s="9"/>
    </row>
    <row r="391" spans="1:8" ht="12.75">
      <c r="A391" s="1" t="s">
        <v>267</v>
      </c>
      <c r="B391" s="1" t="s">
        <v>268</v>
      </c>
      <c r="C391" s="12" t="s">
        <v>268</v>
      </c>
      <c r="D391" s="25">
        <v>67</v>
      </c>
      <c r="E391" s="25">
        <v>20.5</v>
      </c>
      <c r="F391" s="26">
        <v>18.5</v>
      </c>
      <c r="G391" s="30">
        <f t="shared" si="22"/>
        <v>106</v>
      </c>
      <c r="H391" s="9"/>
    </row>
    <row r="392" spans="1:8" ht="12.75">
      <c r="A392" s="1" t="s">
        <v>269</v>
      </c>
      <c r="B392" s="1" t="s">
        <v>270</v>
      </c>
      <c r="C392" s="12" t="s">
        <v>270</v>
      </c>
      <c r="D392" s="25">
        <v>40.5</v>
      </c>
      <c r="E392" s="25">
        <v>11</v>
      </c>
      <c r="F392" s="26">
        <v>8.5</v>
      </c>
      <c r="G392" s="30">
        <f t="shared" si="22"/>
        <v>60</v>
      </c>
      <c r="H392" s="9"/>
    </row>
    <row r="393" spans="1:8" ht="12.75">
      <c r="A393" s="1" t="s">
        <v>271</v>
      </c>
      <c r="B393" s="1" t="s">
        <v>272</v>
      </c>
      <c r="C393" s="12" t="s">
        <v>272</v>
      </c>
      <c r="D393" s="25">
        <v>25.51</v>
      </c>
      <c r="E393" s="25">
        <v>6</v>
      </c>
      <c r="F393" s="26">
        <v>7.45</v>
      </c>
      <c r="G393" s="30">
        <f t="shared" si="22"/>
        <v>38.96</v>
      </c>
      <c r="H393" s="9"/>
    </row>
    <row r="394" spans="1:8" ht="12.75">
      <c r="A394" s="1" t="s">
        <v>273</v>
      </c>
      <c r="B394" s="1" t="s">
        <v>274</v>
      </c>
      <c r="C394" s="12" t="s">
        <v>274</v>
      </c>
      <c r="D394" s="25">
        <v>380.95</v>
      </c>
      <c r="E394" s="25">
        <v>74.94</v>
      </c>
      <c r="F394" s="26">
        <v>10.44</v>
      </c>
      <c r="G394" s="30">
        <f t="shared" si="22"/>
        <v>466.33</v>
      </c>
      <c r="H394" s="9"/>
    </row>
    <row r="395" spans="1:8" ht="12.75">
      <c r="A395" s="1" t="s">
        <v>275</v>
      </c>
      <c r="B395" s="1" t="s">
        <v>276</v>
      </c>
      <c r="C395" s="12" t="s">
        <v>276</v>
      </c>
      <c r="D395" s="25">
        <v>106.47</v>
      </c>
      <c r="E395" s="25">
        <v>30</v>
      </c>
      <c r="F395" s="26">
        <v>28.47</v>
      </c>
      <c r="G395" s="30">
        <f t="shared" si="22"/>
        <v>164.94</v>
      </c>
      <c r="H395" s="9"/>
    </row>
    <row r="396" spans="1:8" ht="12.75">
      <c r="A396" s="1" t="s">
        <v>277</v>
      </c>
      <c r="B396" s="1" t="s">
        <v>278</v>
      </c>
      <c r="C396" s="12" t="s">
        <v>278</v>
      </c>
      <c r="D396" s="25">
        <v>42</v>
      </c>
      <c r="E396" s="25">
        <v>12</v>
      </c>
      <c r="F396" s="26">
        <v>14</v>
      </c>
      <c r="G396" s="30">
        <f t="shared" si="22"/>
        <v>68</v>
      </c>
      <c r="H396" s="9"/>
    </row>
    <row r="397" spans="1:8" ht="12.75">
      <c r="A397" s="1" t="s">
        <v>279</v>
      </c>
      <c r="B397" s="1" t="s">
        <v>280</v>
      </c>
      <c r="C397" s="12" t="s">
        <v>496</v>
      </c>
      <c r="D397" s="25">
        <v>38.6</v>
      </c>
      <c r="E397" s="25">
        <v>11.33</v>
      </c>
      <c r="F397" s="26">
        <v>10.52</v>
      </c>
      <c r="G397" s="30">
        <f t="shared" si="22"/>
        <v>60.45</v>
      </c>
      <c r="H397" s="9"/>
    </row>
    <row r="398" spans="1:8" ht="12.75">
      <c r="A398" s="1" t="s">
        <v>281</v>
      </c>
      <c r="B398" s="1" t="s">
        <v>282</v>
      </c>
      <c r="C398" s="12" t="s">
        <v>282</v>
      </c>
      <c r="D398" s="25">
        <v>47.87</v>
      </c>
      <c r="E398" s="25">
        <v>10</v>
      </c>
      <c r="F398" s="26">
        <v>5.84</v>
      </c>
      <c r="G398" s="30">
        <f t="shared" si="22"/>
        <v>63.709999999999994</v>
      </c>
      <c r="H398" s="9"/>
    </row>
    <row r="399" spans="1:8" ht="12.75">
      <c r="A399" s="1" t="s">
        <v>283</v>
      </c>
      <c r="B399" s="1" t="s">
        <v>284</v>
      </c>
      <c r="C399" s="12" t="s">
        <v>284</v>
      </c>
      <c r="D399" s="25">
        <v>50.57</v>
      </c>
      <c r="E399" s="25">
        <v>9</v>
      </c>
      <c r="F399" s="26">
        <v>7.43</v>
      </c>
      <c r="G399" s="30">
        <f t="shared" si="22"/>
        <v>67</v>
      </c>
      <c r="H399" s="9"/>
    </row>
    <row r="400" spans="1:8" ht="12.75">
      <c r="A400" s="1" t="s">
        <v>285</v>
      </c>
      <c r="B400" s="1" t="s">
        <v>286</v>
      </c>
      <c r="C400" s="12" t="s">
        <v>286</v>
      </c>
      <c r="D400" s="25">
        <v>257.06</v>
      </c>
      <c r="E400" s="25">
        <v>62.82</v>
      </c>
      <c r="F400" s="26">
        <v>21.86</v>
      </c>
      <c r="G400" s="30">
        <f t="shared" si="22"/>
        <v>341.74</v>
      </c>
      <c r="H400" s="9"/>
    </row>
    <row r="401" spans="1:8" ht="12.75">
      <c r="A401" s="1" t="s">
        <v>287</v>
      </c>
      <c r="B401" s="1" t="s">
        <v>288</v>
      </c>
      <c r="C401" s="12" t="s">
        <v>288</v>
      </c>
      <c r="D401" s="25">
        <v>28.81</v>
      </c>
      <c r="E401" s="25">
        <v>3.71</v>
      </c>
      <c r="F401" s="26">
        <v>2</v>
      </c>
      <c r="G401" s="30">
        <f t="shared" si="22"/>
        <v>34.519999999999996</v>
      </c>
      <c r="H401" s="9"/>
    </row>
    <row r="402" spans="1:8" ht="12.75">
      <c r="A402" s="1" t="s">
        <v>289</v>
      </c>
      <c r="B402" s="1" t="s">
        <v>290</v>
      </c>
      <c r="C402" s="12" t="s">
        <v>290</v>
      </c>
      <c r="D402" s="25">
        <v>115.91</v>
      </c>
      <c r="E402" s="25">
        <v>44.04</v>
      </c>
      <c r="F402" s="26">
        <v>84.5</v>
      </c>
      <c r="G402" s="30">
        <f t="shared" si="22"/>
        <v>244.45</v>
      </c>
      <c r="H402" s="9"/>
    </row>
    <row r="403" spans="1:8" ht="12.75">
      <c r="A403" s="1" t="s">
        <v>291</v>
      </c>
      <c r="B403" s="1" t="s">
        <v>292</v>
      </c>
      <c r="C403" s="12" t="s">
        <v>292</v>
      </c>
      <c r="D403" s="25">
        <v>71.36</v>
      </c>
      <c r="E403" s="25">
        <v>26.72</v>
      </c>
      <c r="F403" s="26">
        <v>19.93</v>
      </c>
      <c r="G403" s="30">
        <f t="shared" si="22"/>
        <v>118.00999999999999</v>
      </c>
      <c r="H403" s="9"/>
    </row>
    <row r="404" spans="1:8" ht="12.75">
      <c r="A404" s="1" t="s">
        <v>293</v>
      </c>
      <c r="B404" s="1" t="s">
        <v>294</v>
      </c>
      <c r="C404" s="12" t="s">
        <v>294</v>
      </c>
      <c r="D404" s="25">
        <v>52</v>
      </c>
      <c r="E404" s="25">
        <v>17</v>
      </c>
      <c r="F404" s="26">
        <v>5.9</v>
      </c>
      <c r="G404" s="30">
        <f t="shared" si="22"/>
        <v>74.9</v>
      </c>
      <c r="H404" s="9"/>
    </row>
    <row r="405" spans="1:8" ht="12.75">
      <c r="A405" s="1" t="s">
        <v>295</v>
      </c>
      <c r="B405" s="1" t="s">
        <v>296</v>
      </c>
      <c r="C405" s="12" t="s">
        <v>296</v>
      </c>
      <c r="D405" s="25">
        <v>45.14</v>
      </c>
      <c r="E405" s="25">
        <v>10.48</v>
      </c>
      <c r="F405" s="26">
        <v>5</v>
      </c>
      <c r="G405" s="30">
        <f t="shared" si="22"/>
        <v>60.620000000000005</v>
      </c>
      <c r="H405" s="9"/>
    </row>
    <row r="406" spans="1:8" ht="12.75">
      <c r="A406" s="1" t="s">
        <v>297</v>
      </c>
      <c r="B406" s="1" t="s">
        <v>298</v>
      </c>
      <c r="C406" s="12" t="s">
        <v>298</v>
      </c>
      <c r="D406" s="25">
        <v>75.77</v>
      </c>
      <c r="E406" s="25">
        <v>32</v>
      </c>
      <c r="F406" s="26">
        <v>30.85</v>
      </c>
      <c r="G406" s="30">
        <f t="shared" si="22"/>
        <v>138.62</v>
      </c>
      <c r="H406" s="9"/>
    </row>
    <row r="407" spans="1:8" ht="12.75">
      <c r="A407" s="1" t="s">
        <v>299</v>
      </c>
      <c r="B407" s="1" t="s">
        <v>300</v>
      </c>
      <c r="C407" s="12" t="s">
        <v>300</v>
      </c>
      <c r="D407" s="25">
        <v>37.5</v>
      </c>
      <c r="E407" s="25">
        <v>11</v>
      </c>
      <c r="F407" s="26">
        <v>9.5</v>
      </c>
      <c r="G407" s="30">
        <f t="shared" si="22"/>
        <v>58</v>
      </c>
      <c r="H407" s="9"/>
    </row>
    <row r="408" spans="1:8" ht="12.75">
      <c r="A408" s="1" t="s">
        <v>301</v>
      </c>
      <c r="B408" s="1" t="s">
        <v>302</v>
      </c>
      <c r="C408" s="12" t="s">
        <v>302</v>
      </c>
      <c r="D408" s="25">
        <v>30.51</v>
      </c>
      <c r="E408" s="25">
        <v>9.5</v>
      </c>
      <c r="F408" s="26">
        <v>7.5</v>
      </c>
      <c r="G408" s="30">
        <f t="shared" si="22"/>
        <v>47.510000000000005</v>
      </c>
      <c r="H408" s="9"/>
    </row>
    <row r="409" spans="1:8" ht="12.75">
      <c r="A409" s="1" t="s">
        <v>303</v>
      </c>
      <c r="B409" s="1" t="s">
        <v>304</v>
      </c>
      <c r="C409" s="12" t="s">
        <v>304</v>
      </c>
      <c r="D409" s="25">
        <v>40.98</v>
      </c>
      <c r="E409" s="25">
        <v>6</v>
      </c>
      <c r="F409" s="26">
        <v>9.11</v>
      </c>
      <c r="G409" s="30">
        <f t="shared" si="22"/>
        <v>56.089999999999996</v>
      </c>
      <c r="H409" s="9"/>
    </row>
    <row r="410" spans="1:8" ht="12.75">
      <c r="A410" s="1" t="s">
        <v>305</v>
      </c>
      <c r="B410" s="1" t="s">
        <v>306</v>
      </c>
      <c r="C410" s="12" t="s">
        <v>306</v>
      </c>
      <c r="D410" s="25">
        <v>21.92</v>
      </c>
      <c r="E410" s="25">
        <v>10</v>
      </c>
      <c r="F410" s="26">
        <v>8.2</v>
      </c>
      <c r="G410" s="30">
        <f t="shared" si="22"/>
        <v>40.120000000000005</v>
      </c>
      <c r="H410" s="9"/>
    </row>
    <row r="411" spans="1:8" ht="12.75">
      <c r="A411" s="1" t="s">
        <v>307</v>
      </c>
      <c r="B411" s="1" t="s">
        <v>308</v>
      </c>
      <c r="C411" s="12" t="s">
        <v>308</v>
      </c>
      <c r="D411" s="25">
        <v>53</v>
      </c>
      <c r="E411" s="25">
        <v>13</v>
      </c>
      <c r="F411" s="26">
        <v>18</v>
      </c>
      <c r="G411" s="30">
        <f t="shared" si="22"/>
        <v>84</v>
      </c>
      <c r="H411" s="9"/>
    </row>
    <row r="412" spans="1:8" ht="12.75">
      <c r="A412" s="1" t="s">
        <v>309</v>
      </c>
      <c r="B412" s="1" t="s">
        <v>310</v>
      </c>
      <c r="C412" s="12" t="s">
        <v>310</v>
      </c>
      <c r="D412" s="25">
        <v>24.5</v>
      </c>
      <c r="E412" s="25">
        <v>6</v>
      </c>
      <c r="F412" s="26">
        <v>2.9</v>
      </c>
      <c r="G412" s="30">
        <f t="shared" si="22"/>
        <v>33.4</v>
      </c>
      <c r="H412" s="9"/>
    </row>
    <row r="413" spans="1:8" ht="12.75">
      <c r="A413" s="1" t="s">
        <v>311</v>
      </c>
      <c r="B413" s="1" t="s">
        <v>312</v>
      </c>
      <c r="C413" s="12" t="s">
        <v>312</v>
      </c>
      <c r="D413" s="25">
        <v>66.17</v>
      </c>
      <c r="E413" s="25">
        <v>11</v>
      </c>
      <c r="F413" s="26">
        <v>5.45</v>
      </c>
      <c r="G413" s="30">
        <f t="shared" si="22"/>
        <v>82.62</v>
      </c>
      <c r="H413" s="9"/>
    </row>
    <row r="414" spans="1:8" ht="12.75">
      <c r="A414" s="1" t="s">
        <v>313</v>
      </c>
      <c r="B414" s="1" t="s">
        <v>314</v>
      </c>
      <c r="C414" s="12" t="s">
        <v>314</v>
      </c>
      <c r="D414" s="25">
        <v>39.1</v>
      </c>
      <c r="E414" s="25">
        <v>7</v>
      </c>
      <c r="F414" s="26">
        <v>5.25</v>
      </c>
      <c r="G414" s="30">
        <f t="shared" si="22"/>
        <v>51.35</v>
      </c>
      <c r="H414" s="9"/>
    </row>
    <row r="415" spans="1:8" ht="12.75">
      <c r="A415" s="1" t="s">
        <v>315</v>
      </c>
      <c r="B415" s="1" t="s">
        <v>316</v>
      </c>
      <c r="C415" s="12" t="s">
        <v>316</v>
      </c>
      <c r="D415" s="25">
        <v>31.6</v>
      </c>
      <c r="E415" s="25">
        <v>9.5</v>
      </c>
      <c r="F415" s="26">
        <v>2.58</v>
      </c>
      <c r="G415" s="30">
        <f t="shared" si="22"/>
        <v>43.68</v>
      </c>
      <c r="H415" s="9"/>
    </row>
    <row r="416" spans="1:8" ht="12.75">
      <c r="A416" s="1" t="s">
        <v>317</v>
      </c>
      <c r="B416" s="1" t="s">
        <v>318</v>
      </c>
      <c r="C416" s="12" t="s">
        <v>318</v>
      </c>
      <c r="D416" s="25">
        <v>153.71</v>
      </c>
      <c r="E416" s="25">
        <v>39</v>
      </c>
      <c r="F416" s="26">
        <v>35.57</v>
      </c>
      <c r="G416" s="30">
        <f t="shared" si="22"/>
        <v>228.28</v>
      </c>
      <c r="H416" s="9"/>
    </row>
    <row r="417" spans="1:8" ht="12.75">
      <c r="A417" s="1" t="s">
        <v>319</v>
      </c>
      <c r="B417" s="1" t="s">
        <v>320</v>
      </c>
      <c r="C417" s="12" t="s">
        <v>320</v>
      </c>
      <c r="D417" s="25">
        <v>62.71</v>
      </c>
      <c r="E417" s="25">
        <v>12</v>
      </c>
      <c r="F417" s="26">
        <v>7</v>
      </c>
      <c r="G417" s="30">
        <f t="shared" si="22"/>
        <v>81.71000000000001</v>
      </c>
      <c r="H417" s="9"/>
    </row>
    <row r="418" spans="1:8" ht="12.75">
      <c r="A418" s="1" t="s">
        <v>321</v>
      </c>
      <c r="B418" s="1" t="s">
        <v>322</v>
      </c>
      <c r="C418" s="12" t="s">
        <v>322</v>
      </c>
      <c r="D418" s="25">
        <v>26.89</v>
      </c>
      <c r="E418" s="25">
        <v>10</v>
      </c>
      <c r="F418" s="26">
        <v>17.87</v>
      </c>
      <c r="G418" s="30">
        <f t="shared" si="22"/>
        <v>54.760000000000005</v>
      </c>
      <c r="H418" s="9"/>
    </row>
    <row r="419" spans="1:8" ht="12.75">
      <c r="A419" s="1" t="s">
        <v>323</v>
      </c>
      <c r="B419" s="1" t="s">
        <v>324</v>
      </c>
      <c r="C419" s="12" t="s">
        <v>324</v>
      </c>
      <c r="D419" s="25">
        <v>30.79</v>
      </c>
      <c r="E419" s="25">
        <v>8</v>
      </c>
      <c r="F419" s="26">
        <v>3.5</v>
      </c>
      <c r="G419" s="30">
        <f t="shared" si="22"/>
        <v>42.29</v>
      </c>
      <c r="H419" s="9"/>
    </row>
    <row r="420" spans="1:8" ht="12.75">
      <c r="A420" s="1" t="s">
        <v>325</v>
      </c>
      <c r="B420" s="1" t="s">
        <v>326</v>
      </c>
      <c r="C420" s="12" t="s">
        <v>326</v>
      </c>
      <c r="D420" s="25">
        <v>40.91</v>
      </c>
      <c r="E420" s="25">
        <v>11.96</v>
      </c>
      <c r="F420" s="26">
        <v>7</v>
      </c>
      <c r="G420" s="30">
        <f t="shared" si="22"/>
        <v>59.87</v>
      </c>
      <c r="H420" s="9"/>
    </row>
    <row r="421" spans="1:8" ht="12.75">
      <c r="A421" s="1" t="s">
        <v>327</v>
      </c>
      <c r="B421" s="1" t="s">
        <v>328</v>
      </c>
      <c r="C421" s="12" t="s">
        <v>328</v>
      </c>
      <c r="D421" s="25">
        <v>31</v>
      </c>
      <c r="E421" s="25">
        <v>7</v>
      </c>
      <c r="F421" s="26">
        <v>1</v>
      </c>
      <c r="G421" s="30">
        <f t="shared" si="22"/>
        <v>39</v>
      </c>
      <c r="H421" s="9"/>
    </row>
    <row r="422" spans="1:8" ht="12.75">
      <c r="A422" s="1" t="s">
        <v>329</v>
      </c>
      <c r="B422" s="1" t="s">
        <v>330</v>
      </c>
      <c r="C422" s="12" t="s">
        <v>330</v>
      </c>
      <c r="D422" s="25">
        <v>140.07</v>
      </c>
      <c r="E422" s="25">
        <v>42.67</v>
      </c>
      <c r="F422" s="26">
        <v>37.92</v>
      </c>
      <c r="G422" s="30">
        <f t="shared" si="22"/>
        <v>220.66000000000003</v>
      </c>
      <c r="H422" s="9"/>
    </row>
    <row r="423" spans="1:8" ht="12.75">
      <c r="A423" s="1" t="s">
        <v>331</v>
      </c>
      <c r="B423" s="1" t="s">
        <v>332</v>
      </c>
      <c r="C423" s="12" t="s">
        <v>332</v>
      </c>
      <c r="D423" s="25">
        <v>38.69</v>
      </c>
      <c r="E423" s="25">
        <v>9.05</v>
      </c>
      <c r="F423" s="26">
        <v>9.26</v>
      </c>
      <c r="G423" s="30">
        <f t="shared" si="22"/>
        <v>56.99999999999999</v>
      </c>
      <c r="H423" s="9"/>
    </row>
    <row r="424" spans="1:8" ht="12.75">
      <c r="A424" s="1" t="s">
        <v>333</v>
      </c>
      <c r="B424" s="1" t="s">
        <v>334</v>
      </c>
      <c r="C424" s="12" t="s">
        <v>334</v>
      </c>
      <c r="D424" s="25">
        <v>20.22</v>
      </c>
      <c r="E424" s="25">
        <v>3</v>
      </c>
      <c r="F424" s="26">
        <v>1</v>
      </c>
      <c r="G424" s="30">
        <f t="shared" si="22"/>
        <v>24.22</v>
      </c>
      <c r="H424" s="9"/>
    </row>
    <row r="425" spans="1:8" ht="12.75">
      <c r="A425" s="1" t="s">
        <v>335</v>
      </c>
      <c r="B425" s="1" t="s">
        <v>336</v>
      </c>
      <c r="C425" s="12" t="s">
        <v>336</v>
      </c>
      <c r="D425" s="25">
        <v>42</v>
      </c>
      <c r="E425" s="25">
        <v>10.56</v>
      </c>
      <c r="F425" s="26">
        <v>11</v>
      </c>
      <c r="G425" s="30">
        <f t="shared" si="22"/>
        <v>63.56</v>
      </c>
      <c r="H425" s="9"/>
    </row>
    <row r="426" spans="1:8" ht="12.75">
      <c r="A426" s="1" t="s">
        <v>337</v>
      </c>
      <c r="B426" s="1" t="s">
        <v>338</v>
      </c>
      <c r="C426" s="12" t="s">
        <v>338</v>
      </c>
      <c r="D426" s="25">
        <v>18.31</v>
      </c>
      <c r="E426" s="25">
        <v>7</v>
      </c>
      <c r="F426" s="26">
        <v>2.98</v>
      </c>
      <c r="G426" s="30">
        <f t="shared" si="22"/>
        <v>28.29</v>
      </c>
      <c r="H426" s="9"/>
    </row>
    <row r="427" spans="1:8" ht="12.75">
      <c r="A427" s="1" t="s">
        <v>339</v>
      </c>
      <c r="B427" s="1" t="s">
        <v>340</v>
      </c>
      <c r="C427" s="12" t="s">
        <v>340</v>
      </c>
      <c r="D427" s="25">
        <v>22</v>
      </c>
      <c r="E427" s="25">
        <v>7</v>
      </c>
      <c r="F427" s="26">
        <v>5</v>
      </c>
      <c r="G427" s="30">
        <f t="shared" si="22"/>
        <v>34</v>
      </c>
      <c r="H427" s="9"/>
    </row>
    <row r="428" spans="1:8" ht="12.75">
      <c r="A428" s="1" t="s">
        <v>341</v>
      </c>
      <c r="B428" s="1" t="s">
        <v>342</v>
      </c>
      <c r="C428" s="12" t="s">
        <v>342</v>
      </c>
      <c r="D428" s="25">
        <v>53.69</v>
      </c>
      <c r="E428" s="25">
        <v>12.63</v>
      </c>
      <c r="F428" s="26">
        <v>7.84</v>
      </c>
      <c r="G428" s="30">
        <f t="shared" si="22"/>
        <v>74.16</v>
      </c>
      <c r="H428" s="9"/>
    </row>
    <row r="429" spans="1:8" ht="12.75">
      <c r="A429" s="1" t="s">
        <v>343</v>
      </c>
      <c r="B429" s="1" t="s">
        <v>344</v>
      </c>
      <c r="C429" s="12" t="s">
        <v>344</v>
      </c>
      <c r="D429" s="25">
        <v>23.98</v>
      </c>
      <c r="E429" s="25">
        <v>9</v>
      </c>
      <c r="F429" s="26">
        <v>13.49</v>
      </c>
      <c r="G429" s="30">
        <f t="shared" si="22"/>
        <v>46.470000000000006</v>
      </c>
      <c r="H429" s="9"/>
    </row>
    <row r="430" spans="1:8" ht="12.75">
      <c r="A430" s="1" t="s">
        <v>345</v>
      </c>
      <c r="B430" s="1" t="s">
        <v>346</v>
      </c>
      <c r="C430" s="12" t="s">
        <v>346</v>
      </c>
      <c r="D430" s="25">
        <v>71.97</v>
      </c>
      <c r="E430" s="25">
        <v>22.21</v>
      </c>
      <c r="F430" s="26">
        <v>17.87</v>
      </c>
      <c r="G430" s="30">
        <f t="shared" si="22"/>
        <v>112.05000000000001</v>
      </c>
      <c r="H430" s="9"/>
    </row>
    <row r="431" spans="1:8" ht="12.75">
      <c r="A431" s="1" t="s">
        <v>347</v>
      </c>
      <c r="B431" s="1" t="s">
        <v>348</v>
      </c>
      <c r="C431" s="12" t="s">
        <v>348</v>
      </c>
      <c r="D431" s="25">
        <v>24.5</v>
      </c>
      <c r="E431" s="25">
        <v>4</v>
      </c>
      <c r="F431" s="26">
        <v>2</v>
      </c>
      <c r="G431" s="30">
        <f t="shared" si="22"/>
        <v>30.5</v>
      </c>
      <c r="H431" s="9"/>
    </row>
    <row r="432" spans="1:8" ht="12.75">
      <c r="A432" s="1" t="s">
        <v>349</v>
      </c>
      <c r="B432" s="1" t="s">
        <v>350</v>
      </c>
      <c r="C432" s="12" t="s">
        <v>350</v>
      </c>
      <c r="D432" s="25">
        <v>29.6</v>
      </c>
      <c r="E432" s="25">
        <v>10</v>
      </c>
      <c r="F432" s="26">
        <v>7.97</v>
      </c>
      <c r="G432" s="30">
        <f t="shared" si="22"/>
        <v>47.57</v>
      </c>
      <c r="H432" s="9"/>
    </row>
    <row r="433" spans="1:8" ht="12.75">
      <c r="A433" s="1" t="s">
        <v>351</v>
      </c>
      <c r="B433" s="1" t="s">
        <v>352</v>
      </c>
      <c r="C433" s="12" t="s">
        <v>352</v>
      </c>
      <c r="D433" s="25">
        <v>81.04</v>
      </c>
      <c r="E433" s="25">
        <v>22.43</v>
      </c>
      <c r="F433" s="26">
        <v>11.32</v>
      </c>
      <c r="G433" s="30">
        <f t="shared" si="22"/>
        <v>114.78999999999999</v>
      </c>
      <c r="H433" s="9"/>
    </row>
    <row r="434" spans="1:8" ht="12.75">
      <c r="A434" s="1" t="s">
        <v>353</v>
      </c>
      <c r="B434" s="1" t="s">
        <v>354</v>
      </c>
      <c r="C434" s="12" t="s">
        <v>354</v>
      </c>
      <c r="D434" s="25">
        <v>29.92</v>
      </c>
      <c r="E434" s="25">
        <v>7</v>
      </c>
      <c r="F434" s="26">
        <v>0.85</v>
      </c>
      <c r="G434" s="30">
        <f t="shared" si="22"/>
        <v>37.77</v>
      </c>
      <c r="H434" s="9"/>
    </row>
    <row r="435" spans="1:8" ht="12.75">
      <c r="A435" s="1" t="s">
        <v>355</v>
      </c>
      <c r="B435" s="1" t="s">
        <v>356</v>
      </c>
      <c r="C435" s="12" t="s">
        <v>356</v>
      </c>
      <c r="D435" s="25">
        <v>36.5</v>
      </c>
      <c r="E435" s="25">
        <v>9.01</v>
      </c>
      <c r="F435" s="26">
        <v>15.6</v>
      </c>
      <c r="G435" s="30">
        <f t="shared" si="22"/>
        <v>61.11</v>
      </c>
      <c r="H435" s="9"/>
    </row>
    <row r="436" spans="1:8" ht="12.75">
      <c r="A436" s="1" t="s">
        <v>357</v>
      </c>
      <c r="B436" s="1" t="s">
        <v>358</v>
      </c>
      <c r="C436" s="12" t="s">
        <v>358</v>
      </c>
      <c r="D436" s="25">
        <v>39.39</v>
      </c>
      <c r="E436" s="25">
        <v>8.54</v>
      </c>
      <c r="F436" s="26">
        <v>2.6</v>
      </c>
      <c r="G436" s="30">
        <f t="shared" si="22"/>
        <v>50.53</v>
      </c>
      <c r="H436" s="9"/>
    </row>
    <row r="437" spans="1:8" ht="12.75">
      <c r="A437" s="1" t="s">
        <v>359</v>
      </c>
      <c r="B437" s="1" t="s">
        <v>360</v>
      </c>
      <c r="C437" s="12" t="s">
        <v>360</v>
      </c>
      <c r="D437" s="25">
        <v>45.31</v>
      </c>
      <c r="E437" s="25">
        <v>13.88</v>
      </c>
      <c r="F437" s="26">
        <v>5</v>
      </c>
      <c r="G437" s="30">
        <f t="shared" si="22"/>
        <v>64.19</v>
      </c>
      <c r="H437" s="9"/>
    </row>
    <row r="438" spans="1:8" ht="12.75">
      <c r="A438" s="1" t="s">
        <v>361</v>
      </c>
      <c r="B438" s="1" t="s">
        <v>362</v>
      </c>
      <c r="C438" s="12" t="s">
        <v>362</v>
      </c>
      <c r="D438" s="25">
        <v>60.32</v>
      </c>
      <c r="E438" s="25">
        <v>13.71</v>
      </c>
      <c r="F438" s="26">
        <v>2.25</v>
      </c>
      <c r="G438" s="30">
        <f t="shared" si="22"/>
        <v>76.28</v>
      </c>
      <c r="H438" s="9"/>
    </row>
    <row r="439" spans="1:8" ht="12.75">
      <c r="A439" s="1" t="s">
        <v>363</v>
      </c>
      <c r="B439" s="1" t="s">
        <v>364</v>
      </c>
      <c r="C439" s="12" t="s">
        <v>364</v>
      </c>
      <c r="D439" s="25">
        <v>28</v>
      </c>
      <c r="E439" s="25">
        <v>9</v>
      </c>
      <c r="F439" s="26">
        <v>10</v>
      </c>
      <c r="G439" s="30">
        <f t="shared" si="22"/>
        <v>47</v>
      </c>
      <c r="H439" s="9"/>
    </row>
    <row r="440" spans="1:8" ht="12.75">
      <c r="A440" s="1" t="s">
        <v>365</v>
      </c>
      <c r="B440" s="1" t="s">
        <v>366</v>
      </c>
      <c r="C440" s="12" t="s">
        <v>366</v>
      </c>
      <c r="D440" s="25">
        <v>59</v>
      </c>
      <c r="E440" s="25">
        <v>18.5</v>
      </c>
      <c r="F440" s="26">
        <v>13</v>
      </c>
      <c r="G440" s="30">
        <f t="shared" si="22"/>
        <v>90.5</v>
      </c>
      <c r="H440" s="9"/>
    </row>
    <row r="441" spans="1:8" ht="12.75">
      <c r="A441" s="1" t="s">
        <v>367</v>
      </c>
      <c r="B441" s="1" t="s">
        <v>368</v>
      </c>
      <c r="C441" s="12" t="s">
        <v>368</v>
      </c>
      <c r="D441" s="25">
        <v>233.18</v>
      </c>
      <c r="E441" s="25">
        <v>70.23</v>
      </c>
      <c r="F441" s="26">
        <v>42.53</v>
      </c>
      <c r="G441" s="30">
        <f t="shared" si="22"/>
        <v>345.94000000000005</v>
      </c>
      <c r="H441" s="9"/>
    </row>
    <row r="442" spans="1:8" ht="12.75">
      <c r="A442" s="1" t="s">
        <v>369</v>
      </c>
      <c r="B442" s="1" t="s">
        <v>370</v>
      </c>
      <c r="C442" s="12" t="s">
        <v>370</v>
      </c>
      <c r="D442" s="25">
        <v>31.33</v>
      </c>
      <c r="E442" s="25">
        <v>8.06</v>
      </c>
      <c r="F442" s="26">
        <v>3</v>
      </c>
      <c r="G442" s="30">
        <f t="shared" si="22"/>
        <v>42.39</v>
      </c>
      <c r="H442" s="9"/>
    </row>
    <row r="443" spans="1:8" ht="12.75">
      <c r="A443" s="1" t="s">
        <v>371</v>
      </c>
      <c r="B443" s="1" t="s">
        <v>372</v>
      </c>
      <c r="C443" s="12" t="s">
        <v>372</v>
      </c>
      <c r="D443" s="25">
        <v>36.91</v>
      </c>
      <c r="E443" s="25">
        <v>10</v>
      </c>
      <c r="F443" s="26">
        <v>12.09</v>
      </c>
      <c r="G443" s="30">
        <f t="shared" si="22"/>
        <v>59</v>
      </c>
      <c r="H443" s="9"/>
    </row>
    <row r="444" spans="1:8" ht="12.75">
      <c r="A444" s="1" t="s">
        <v>373</v>
      </c>
      <c r="B444" s="1" t="s">
        <v>374</v>
      </c>
      <c r="C444" s="12" t="s">
        <v>374</v>
      </c>
      <c r="D444" s="25">
        <v>1157.54</v>
      </c>
      <c r="E444" s="25">
        <v>267</v>
      </c>
      <c r="F444" s="26">
        <v>99.24</v>
      </c>
      <c r="G444" s="30">
        <f t="shared" si="22"/>
        <v>1523.78</v>
      </c>
      <c r="H444" s="9"/>
    </row>
    <row r="445" spans="1:8" ht="12.75">
      <c r="A445" s="1" t="s">
        <v>375</v>
      </c>
      <c r="B445" s="1" t="s">
        <v>376</v>
      </c>
      <c r="C445" s="12" t="s">
        <v>376</v>
      </c>
      <c r="D445" s="25">
        <v>726.85</v>
      </c>
      <c r="E445" s="25">
        <v>162.72</v>
      </c>
      <c r="F445" s="26">
        <v>71.77</v>
      </c>
      <c r="G445" s="30">
        <f t="shared" si="22"/>
        <v>961.34</v>
      </c>
      <c r="H445" s="9"/>
    </row>
    <row r="446" spans="1:8" ht="12.75">
      <c r="A446" s="1" t="s">
        <v>377</v>
      </c>
      <c r="B446" s="1" t="s">
        <v>378</v>
      </c>
      <c r="C446" s="12" t="s">
        <v>378</v>
      </c>
      <c r="D446" s="25">
        <v>1053.1</v>
      </c>
      <c r="E446" s="25">
        <v>217.33</v>
      </c>
      <c r="F446" s="26">
        <v>40.02</v>
      </c>
      <c r="G446" s="30">
        <f t="shared" si="22"/>
        <v>1310.4499999999998</v>
      </c>
      <c r="H446" s="9"/>
    </row>
    <row r="447" spans="1:8" ht="12.75">
      <c r="A447" s="1" t="s">
        <v>379</v>
      </c>
      <c r="B447" s="1" t="s">
        <v>380</v>
      </c>
      <c r="C447" s="12" t="s">
        <v>380</v>
      </c>
      <c r="D447" s="25">
        <v>24.65</v>
      </c>
      <c r="E447" s="25">
        <v>6</v>
      </c>
      <c r="F447" s="26">
        <v>5.25</v>
      </c>
      <c r="G447" s="30">
        <f t="shared" si="22"/>
        <v>35.9</v>
      </c>
      <c r="H447" s="9"/>
    </row>
    <row r="448" spans="1:8" ht="12.75">
      <c r="A448" s="1" t="s">
        <v>381</v>
      </c>
      <c r="B448" s="1" t="s">
        <v>382</v>
      </c>
      <c r="C448" s="12" t="s">
        <v>382</v>
      </c>
      <c r="D448" s="25">
        <v>66.55</v>
      </c>
      <c r="E448" s="25">
        <v>17</v>
      </c>
      <c r="F448" s="26">
        <v>22.45</v>
      </c>
      <c r="G448" s="30">
        <f aca="true" t="shared" si="23" ref="G448:G502">D448+E448+F448</f>
        <v>106</v>
      </c>
      <c r="H448" s="9"/>
    </row>
    <row r="449" spans="1:8" ht="12.75">
      <c r="A449" s="1" t="s">
        <v>383</v>
      </c>
      <c r="B449" s="1" t="s">
        <v>384</v>
      </c>
      <c r="C449" s="12" t="s">
        <v>384</v>
      </c>
      <c r="D449" s="25">
        <v>190.92</v>
      </c>
      <c r="E449" s="25">
        <v>53.02</v>
      </c>
      <c r="F449" s="26">
        <v>49.5</v>
      </c>
      <c r="G449" s="30">
        <f t="shared" si="23"/>
        <v>293.44</v>
      </c>
      <c r="H449" s="9"/>
    </row>
    <row r="450" spans="1:8" ht="12.75">
      <c r="A450" s="1" t="s">
        <v>385</v>
      </c>
      <c r="B450" s="1" t="s">
        <v>386</v>
      </c>
      <c r="C450" s="12" t="s">
        <v>386</v>
      </c>
      <c r="D450" s="25">
        <v>33.46</v>
      </c>
      <c r="E450" s="25">
        <v>7.81</v>
      </c>
      <c r="F450" s="26">
        <v>0.5</v>
      </c>
      <c r="G450" s="30">
        <f t="shared" si="23"/>
        <v>41.77</v>
      </c>
      <c r="H450" s="9"/>
    </row>
    <row r="451" spans="1:8" ht="12.75">
      <c r="A451" s="1" t="s">
        <v>387</v>
      </c>
      <c r="B451" s="1" t="s">
        <v>388</v>
      </c>
      <c r="C451" s="12" t="s">
        <v>388</v>
      </c>
      <c r="D451" s="25">
        <v>22.63</v>
      </c>
      <c r="E451" s="25">
        <v>9</v>
      </c>
      <c r="F451" s="26">
        <v>3</v>
      </c>
      <c r="G451" s="30">
        <f t="shared" si="23"/>
        <v>34.629999999999995</v>
      </c>
      <c r="H451" s="9"/>
    </row>
    <row r="452" spans="1:8" ht="12.75">
      <c r="A452" s="1" t="s">
        <v>389</v>
      </c>
      <c r="B452" s="1" t="s">
        <v>390</v>
      </c>
      <c r="C452" s="12" t="s">
        <v>390</v>
      </c>
      <c r="D452" s="25">
        <v>48.27</v>
      </c>
      <c r="E452" s="25">
        <v>12</v>
      </c>
      <c r="F452" s="26">
        <v>6.5</v>
      </c>
      <c r="G452" s="30">
        <f t="shared" si="23"/>
        <v>66.77000000000001</v>
      </c>
      <c r="H452" s="9"/>
    </row>
    <row r="453" spans="1:8" ht="12.75">
      <c r="A453" s="1" t="s">
        <v>391</v>
      </c>
      <c r="B453" s="1" t="s">
        <v>392</v>
      </c>
      <c r="C453" s="12" t="s">
        <v>392</v>
      </c>
      <c r="D453" s="25">
        <v>143.89</v>
      </c>
      <c r="E453" s="25">
        <v>46.25</v>
      </c>
      <c r="F453" s="26">
        <v>5.19</v>
      </c>
      <c r="G453" s="30">
        <f t="shared" si="23"/>
        <v>195.32999999999998</v>
      </c>
      <c r="H453" s="9"/>
    </row>
    <row r="454" spans="1:8" ht="12.75">
      <c r="A454" s="1" t="s">
        <v>393</v>
      </c>
      <c r="B454" s="1" t="s">
        <v>394</v>
      </c>
      <c r="C454" s="12" t="s">
        <v>394</v>
      </c>
      <c r="D454" s="25">
        <v>226.12</v>
      </c>
      <c r="E454" s="25">
        <v>54.52</v>
      </c>
      <c r="F454" s="26">
        <v>42.86</v>
      </c>
      <c r="G454" s="30">
        <f t="shared" si="23"/>
        <v>323.5</v>
      </c>
      <c r="H454" s="9"/>
    </row>
    <row r="455" spans="1:8" ht="12.75">
      <c r="A455" s="1" t="s">
        <v>395</v>
      </c>
      <c r="B455" s="1" t="s">
        <v>320</v>
      </c>
      <c r="C455" s="12" t="s">
        <v>320</v>
      </c>
      <c r="D455" s="25">
        <v>34.73</v>
      </c>
      <c r="E455" s="25">
        <v>8</v>
      </c>
      <c r="F455" s="26">
        <v>5.77</v>
      </c>
      <c r="G455" s="30">
        <f t="shared" si="23"/>
        <v>48.5</v>
      </c>
      <c r="H455" s="9"/>
    </row>
    <row r="456" spans="1:8" ht="12.75">
      <c r="A456" s="1" t="s">
        <v>396</v>
      </c>
      <c r="B456" s="1" t="s">
        <v>397</v>
      </c>
      <c r="C456" s="12" t="s">
        <v>397</v>
      </c>
      <c r="D456" s="25">
        <v>76.39</v>
      </c>
      <c r="E456" s="25">
        <v>17.57</v>
      </c>
      <c r="F456" s="26">
        <v>16.35</v>
      </c>
      <c r="G456" s="30">
        <f t="shared" si="23"/>
        <v>110.31</v>
      </c>
      <c r="H456" s="9"/>
    </row>
    <row r="457" spans="1:8" ht="12.75">
      <c r="A457" s="1" t="s">
        <v>398</v>
      </c>
      <c r="B457" s="1" t="s">
        <v>399</v>
      </c>
      <c r="C457" s="12" t="s">
        <v>399</v>
      </c>
      <c r="D457" s="25">
        <v>71.11</v>
      </c>
      <c r="E457" s="25">
        <v>15.23</v>
      </c>
      <c r="F457" s="26">
        <v>7.13</v>
      </c>
      <c r="G457" s="30">
        <f t="shared" si="23"/>
        <v>93.47</v>
      </c>
      <c r="H457" s="9"/>
    </row>
    <row r="458" spans="1:8" ht="12.75">
      <c r="A458" s="1" t="s">
        <v>400</v>
      </c>
      <c r="B458" s="1" t="s">
        <v>401</v>
      </c>
      <c r="C458" s="12" t="s">
        <v>401</v>
      </c>
      <c r="D458" s="25">
        <v>50.42</v>
      </c>
      <c r="E458" s="25">
        <v>10.79</v>
      </c>
      <c r="F458" s="26">
        <v>6.93</v>
      </c>
      <c r="G458" s="30">
        <f t="shared" si="23"/>
        <v>68.14</v>
      </c>
      <c r="H458" s="9"/>
    </row>
    <row r="459" spans="1:8" ht="12.75">
      <c r="A459" s="1" t="s">
        <v>402</v>
      </c>
      <c r="B459" s="1" t="s">
        <v>403</v>
      </c>
      <c r="C459" s="12" t="s">
        <v>403</v>
      </c>
      <c r="D459" s="25">
        <v>475.46</v>
      </c>
      <c r="E459" s="25">
        <v>150.23</v>
      </c>
      <c r="F459" s="26">
        <v>82.24</v>
      </c>
      <c r="G459" s="30">
        <f t="shared" si="23"/>
        <v>707.93</v>
      </c>
      <c r="H459" s="9"/>
    </row>
    <row r="460" spans="1:8" ht="12.75">
      <c r="A460" s="1" t="s">
        <v>404</v>
      </c>
      <c r="B460" s="1" t="s">
        <v>405</v>
      </c>
      <c r="C460" s="12" t="s">
        <v>405</v>
      </c>
      <c r="D460" s="25">
        <v>153.42</v>
      </c>
      <c r="E460" s="25">
        <v>34.5</v>
      </c>
      <c r="F460" s="26">
        <v>6</v>
      </c>
      <c r="G460" s="30">
        <f t="shared" si="23"/>
        <v>193.92</v>
      </c>
      <c r="H460" s="9"/>
    </row>
    <row r="461" spans="1:8" ht="12.75">
      <c r="A461" s="1" t="s">
        <v>406</v>
      </c>
      <c r="B461" s="1" t="s">
        <v>407</v>
      </c>
      <c r="C461" s="12" t="s">
        <v>407</v>
      </c>
      <c r="D461" s="25">
        <v>24.02</v>
      </c>
      <c r="E461" s="25">
        <v>4.7</v>
      </c>
      <c r="F461" s="26">
        <v>5</v>
      </c>
      <c r="G461" s="30">
        <f t="shared" si="23"/>
        <v>33.72</v>
      </c>
      <c r="H461" s="9"/>
    </row>
    <row r="462" spans="1:8" ht="12.75">
      <c r="A462" s="1" t="s">
        <v>408</v>
      </c>
      <c r="B462" s="1" t="s">
        <v>409</v>
      </c>
      <c r="C462" s="12" t="s">
        <v>409</v>
      </c>
      <c r="D462" s="25">
        <v>20.12</v>
      </c>
      <c r="E462" s="25">
        <v>4.4</v>
      </c>
      <c r="F462" s="26">
        <v>1</v>
      </c>
      <c r="G462" s="30">
        <f t="shared" si="23"/>
        <v>25.520000000000003</v>
      </c>
      <c r="H462" s="9"/>
    </row>
    <row r="463" spans="1:8" ht="12.75">
      <c r="A463" s="1" t="s">
        <v>410</v>
      </c>
      <c r="B463" s="1" t="s">
        <v>411</v>
      </c>
      <c r="C463" s="12" t="s">
        <v>411</v>
      </c>
      <c r="D463" s="25">
        <v>46.19</v>
      </c>
      <c r="E463" s="25">
        <v>11.25</v>
      </c>
      <c r="F463" s="26">
        <v>4.28</v>
      </c>
      <c r="G463" s="30">
        <f t="shared" si="23"/>
        <v>61.72</v>
      </c>
      <c r="H463" s="9"/>
    </row>
    <row r="464" spans="1:8" ht="12.75">
      <c r="A464" s="1" t="s">
        <v>412</v>
      </c>
      <c r="B464" s="1" t="s">
        <v>413</v>
      </c>
      <c r="C464" s="12" t="s">
        <v>413</v>
      </c>
      <c r="D464" s="25">
        <v>49.6</v>
      </c>
      <c r="E464" s="25">
        <v>14.43</v>
      </c>
      <c r="F464" s="26">
        <v>8.56</v>
      </c>
      <c r="G464" s="30">
        <f t="shared" si="23"/>
        <v>72.59</v>
      </c>
      <c r="H464" s="9"/>
    </row>
    <row r="465" spans="1:8" ht="12.75">
      <c r="A465" s="1" t="s">
        <v>414</v>
      </c>
      <c r="B465" s="1" t="s">
        <v>415</v>
      </c>
      <c r="C465" s="12" t="s">
        <v>415</v>
      </c>
      <c r="D465" s="25">
        <v>106.17</v>
      </c>
      <c r="E465" s="25">
        <v>35.8</v>
      </c>
      <c r="F465" s="26">
        <v>25.18</v>
      </c>
      <c r="G465" s="30">
        <f t="shared" si="23"/>
        <v>167.15</v>
      </c>
      <c r="H465" s="9"/>
    </row>
    <row r="466" spans="1:8" ht="12.75">
      <c r="A466" s="1" t="s">
        <v>416</v>
      </c>
      <c r="B466" s="1" t="s">
        <v>417</v>
      </c>
      <c r="C466" s="12" t="s">
        <v>417</v>
      </c>
      <c r="D466" s="25">
        <v>32.78</v>
      </c>
      <c r="E466" s="25">
        <v>10</v>
      </c>
      <c r="F466" s="26">
        <v>4.4</v>
      </c>
      <c r="G466" s="30">
        <f t="shared" si="23"/>
        <v>47.18</v>
      </c>
      <c r="H466" s="9"/>
    </row>
    <row r="467" spans="1:8" ht="12.75">
      <c r="A467" s="1" t="s">
        <v>418</v>
      </c>
      <c r="B467" s="1" t="s">
        <v>419</v>
      </c>
      <c r="C467" s="12" t="s">
        <v>419</v>
      </c>
      <c r="D467" s="25">
        <v>64.05</v>
      </c>
      <c r="E467" s="25">
        <v>20.99</v>
      </c>
      <c r="F467" s="26">
        <v>15.08</v>
      </c>
      <c r="G467" s="30">
        <f t="shared" si="23"/>
        <v>100.11999999999999</v>
      </c>
      <c r="H467" s="9"/>
    </row>
    <row r="468" spans="1:8" ht="12.75">
      <c r="A468" s="1" t="s">
        <v>420</v>
      </c>
      <c r="B468" s="1" t="s">
        <v>421</v>
      </c>
      <c r="C468" s="12" t="s">
        <v>421</v>
      </c>
      <c r="D468" s="25">
        <v>57</v>
      </c>
      <c r="E468" s="25">
        <v>11.87</v>
      </c>
      <c r="F468" s="26">
        <v>20.5</v>
      </c>
      <c r="G468" s="30">
        <f t="shared" si="23"/>
        <v>89.37</v>
      </c>
      <c r="H468" s="9"/>
    </row>
    <row r="469" spans="1:8" ht="12.75">
      <c r="A469" s="1" t="s">
        <v>422</v>
      </c>
      <c r="B469" s="1" t="s">
        <v>423</v>
      </c>
      <c r="C469" s="12" t="s">
        <v>423</v>
      </c>
      <c r="D469" s="25">
        <v>29.72</v>
      </c>
      <c r="E469" s="25">
        <v>7</v>
      </c>
      <c r="F469" s="26">
        <v>4.9</v>
      </c>
      <c r="G469" s="30">
        <f t="shared" si="23"/>
        <v>41.62</v>
      </c>
      <c r="H469" s="9"/>
    </row>
    <row r="470" spans="1:8" ht="12.75">
      <c r="A470" s="1" t="s">
        <v>424</v>
      </c>
      <c r="B470" s="1" t="s">
        <v>425</v>
      </c>
      <c r="C470" s="12" t="s">
        <v>425</v>
      </c>
      <c r="D470" s="25">
        <v>69.97</v>
      </c>
      <c r="E470" s="25">
        <v>16.72</v>
      </c>
      <c r="F470" s="26">
        <v>16.55</v>
      </c>
      <c r="G470" s="30">
        <f t="shared" si="23"/>
        <v>103.24</v>
      </c>
      <c r="H470" s="9"/>
    </row>
    <row r="471" spans="1:8" ht="12.75">
      <c r="A471" s="1" t="s">
        <v>426</v>
      </c>
      <c r="B471" s="1" t="s">
        <v>427</v>
      </c>
      <c r="C471" s="12" t="s">
        <v>427</v>
      </c>
      <c r="D471" s="25">
        <v>132.25</v>
      </c>
      <c r="E471" s="25">
        <v>61</v>
      </c>
      <c r="F471" s="26">
        <v>47</v>
      </c>
      <c r="G471" s="30">
        <f t="shared" si="23"/>
        <v>240.25</v>
      </c>
      <c r="H471" s="9"/>
    </row>
    <row r="472" spans="1:8" ht="12.75">
      <c r="A472" s="1" t="s">
        <v>428</v>
      </c>
      <c r="B472" s="1" t="s">
        <v>429</v>
      </c>
      <c r="C472" s="12" t="s">
        <v>429</v>
      </c>
      <c r="D472" s="25">
        <v>37.71</v>
      </c>
      <c r="E472" s="25">
        <v>7</v>
      </c>
      <c r="F472" s="26">
        <v>3.5</v>
      </c>
      <c r="G472" s="30">
        <f t="shared" si="23"/>
        <v>48.21</v>
      </c>
      <c r="H472" s="9"/>
    </row>
    <row r="473" spans="1:8" ht="12.75">
      <c r="A473" s="1" t="s">
        <v>430</v>
      </c>
      <c r="B473" s="1" t="s">
        <v>431</v>
      </c>
      <c r="C473" s="12" t="s">
        <v>431</v>
      </c>
      <c r="D473" s="25">
        <v>20.81</v>
      </c>
      <c r="E473" s="25">
        <v>5</v>
      </c>
      <c r="F473" s="26">
        <v>4.11</v>
      </c>
      <c r="G473" s="30">
        <f t="shared" si="23"/>
        <v>29.919999999999998</v>
      </c>
      <c r="H473" s="9"/>
    </row>
    <row r="474" spans="1:8" ht="12.75">
      <c r="A474" s="1" t="s">
        <v>432</v>
      </c>
      <c r="B474" s="1" t="s">
        <v>433</v>
      </c>
      <c r="C474" s="12" t="s">
        <v>433</v>
      </c>
      <c r="D474" s="25">
        <v>33.05</v>
      </c>
      <c r="E474" s="25">
        <v>5</v>
      </c>
      <c r="F474" s="26">
        <v>2.75</v>
      </c>
      <c r="G474" s="30">
        <f t="shared" si="23"/>
        <v>40.8</v>
      </c>
      <c r="H474" s="9"/>
    </row>
    <row r="475" spans="1:8" ht="12.75">
      <c r="A475" s="1" t="s">
        <v>434</v>
      </c>
      <c r="B475" s="1" t="s">
        <v>435</v>
      </c>
      <c r="C475" s="12" t="s">
        <v>435</v>
      </c>
      <c r="D475" s="25">
        <v>42.99</v>
      </c>
      <c r="E475" s="25">
        <v>6.63</v>
      </c>
      <c r="F475" s="26">
        <v>5.69</v>
      </c>
      <c r="G475" s="30">
        <f t="shared" si="23"/>
        <v>55.31</v>
      </c>
      <c r="H475" s="9"/>
    </row>
    <row r="476" spans="1:8" ht="12.75">
      <c r="A476" s="1" t="s">
        <v>436</v>
      </c>
      <c r="B476" s="1" t="s">
        <v>437</v>
      </c>
      <c r="C476" s="12" t="s">
        <v>437</v>
      </c>
      <c r="D476" s="25">
        <v>54.66</v>
      </c>
      <c r="E476" s="25">
        <v>6.14</v>
      </c>
      <c r="F476" s="26">
        <v>10.12</v>
      </c>
      <c r="G476" s="30">
        <f t="shared" si="23"/>
        <v>70.92</v>
      </c>
      <c r="H476" s="9"/>
    </row>
    <row r="477" spans="1:8" ht="12.75">
      <c r="A477" s="1" t="s">
        <v>438</v>
      </c>
      <c r="B477" s="1" t="s">
        <v>439</v>
      </c>
      <c r="C477" s="12" t="s">
        <v>439</v>
      </c>
      <c r="D477" s="25">
        <v>57.5</v>
      </c>
      <c r="E477" s="25">
        <v>14.88</v>
      </c>
      <c r="F477" s="26">
        <v>14</v>
      </c>
      <c r="G477" s="30">
        <f t="shared" si="23"/>
        <v>86.38</v>
      </c>
      <c r="H477" s="9"/>
    </row>
    <row r="478" spans="1:8" ht="12.75">
      <c r="A478" s="1" t="s">
        <v>440</v>
      </c>
      <c r="B478" s="1" t="s">
        <v>441</v>
      </c>
      <c r="C478" s="12" t="s">
        <v>441</v>
      </c>
      <c r="D478" s="25">
        <v>23.74</v>
      </c>
      <c r="E478" s="25">
        <v>5.81</v>
      </c>
      <c r="F478" s="26">
        <v>8</v>
      </c>
      <c r="G478" s="30">
        <f t="shared" si="23"/>
        <v>37.55</v>
      </c>
      <c r="H478" s="9"/>
    </row>
    <row r="479" spans="1:8" ht="12.75">
      <c r="A479" s="1" t="s">
        <v>442</v>
      </c>
      <c r="B479" s="1" t="s">
        <v>443</v>
      </c>
      <c r="C479" s="12" t="s">
        <v>443</v>
      </c>
      <c r="D479" s="25">
        <v>28.28</v>
      </c>
      <c r="E479" s="25">
        <v>6.21</v>
      </c>
      <c r="F479" s="26">
        <v>5.7</v>
      </c>
      <c r="G479" s="30">
        <f t="shared" si="23"/>
        <v>40.190000000000005</v>
      </c>
      <c r="H479" s="9"/>
    </row>
    <row r="480" spans="1:8" ht="12.75">
      <c r="A480" s="1" t="s">
        <v>444</v>
      </c>
      <c r="B480" s="1" t="s">
        <v>445</v>
      </c>
      <c r="C480" s="12" t="s">
        <v>445</v>
      </c>
      <c r="D480" s="25">
        <v>49.23</v>
      </c>
      <c r="E480" s="25">
        <v>12</v>
      </c>
      <c r="F480" s="26">
        <v>8.75</v>
      </c>
      <c r="G480" s="30">
        <f t="shared" si="23"/>
        <v>69.97999999999999</v>
      </c>
      <c r="H480" s="9"/>
    </row>
    <row r="481" spans="1:8" ht="12.75">
      <c r="A481" s="1" t="s">
        <v>446</v>
      </c>
      <c r="B481" s="1" t="s">
        <v>447</v>
      </c>
      <c r="C481" s="12" t="s">
        <v>447</v>
      </c>
      <c r="D481" s="25">
        <v>80.87</v>
      </c>
      <c r="E481" s="25">
        <v>32.26</v>
      </c>
      <c r="F481" s="26">
        <v>13.5</v>
      </c>
      <c r="G481" s="30">
        <f t="shared" si="23"/>
        <v>126.63</v>
      </c>
      <c r="H481" s="9"/>
    </row>
    <row r="482" spans="1:8" ht="12.75">
      <c r="A482" s="1" t="s">
        <v>448</v>
      </c>
      <c r="B482" s="1" t="s">
        <v>449</v>
      </c>
      <c r="C482" s="12" t="s">
        <v>449</v>
      </c>
      <c r="D482" s="25">
        <v>391.89</v>
      </c>
      <c r="E482" s="25">
        <v>67.21</v>
      </c>
      <c r="F482" s="26">
        <v>51.45</v>
      </c>
      <c r="G482" s="30">
        <f t="shared" si="23"/>
        <v>510.54999999999995</v>
      </c>
      <c r="H482" s="9"/>
    </row>
    <row r="483" spans="1:8" ht="12.75">
      <c r="A483" s="1" t="s">
        <v>450</v>
      </c>
      <c r="B483" s="1" t="s">
        <v>451</v>
      </c>
      <c r="C483" s="12" t="s">
        <v>451</v>
      </c>
      <c r="D483" s="25">
        <v>36.73</v>
      </c>
      <c r="E483" s="25">
        <v>9</v>
      </c>
      <c r="F483" s="26">
        <v>5.97</v>
      </c>
      <c r="G483" s="30">
        <f t="shared" si="23"/>
        <v>51.699999999999996</v>
      </c>
      <c r="H483" s="9"/>
    </row>
    <row r="484" spans="1:8" ht="12.75">
      <c r="A484" s="1" t="s">
        <v>452</v>
      </c>
      <c r="B484" s="1" t="s">
        <v>453</v>
      </c>
      <c r="C484" s="12" t="s">
        <v>453</v>
      </c>
      <c r="D484" s="25">
        <v>50.51</v>
      </c>
      <c r="E484" s="25">
        <v>18</v>
      </c>
      <c r="F484" s="26">
        <v>18.77</v>
      </c>
      <c r="G484" s="30">
        <f t="shared" si="23"/>
        <v>87.27999999999999</v>
      </c>
      <c r="H484" s="9"/>
    </row>
    <row r="485" spans="1:8" ht="12.75">
      <c r="A485" s="1" t="s">
        <v>454</v>
      </c>
      <c r="B485" s="1" t="s">
        <v>455</v>
      </c>
      <c r="C485" s="12" t="s">
        <v>455</v>
      </c>
      <c r="D485" s="25">
        <v>52.01</v>
      </c>
      <c r="E485" s="25">
        <v>20</v>
      </c>
      <c r="F485" s="26">
        <v>8</v>
      </c>
      <c r="G485" s="30">
        <f t="shared" si="23"/>
        <v>80.00999999999999</v>
      </c>
      <c r="H485" s="9"/>
    </row>
    <row r="486" spans="1:8" ht="12.75">
      <c r="A486" s="1" t="s">
        <v>456</v>
      </c>
      <c r="B486" s="1" t="s">
        <v>457</v>
      </c>
      <c r="C486" s="12" t="s">
        <v>457</v>
      </c>
      <c r="D486" s="25">
        <v>573.61</v>
      </c>
      <c r="E486" s="25">
        <v>192.65</v>
      </c>
      <c r="F486" s="26">
        <v>54.92</v>
      </c>
      <c r="G486" s="30">
        <f t="shared" si="23"/>
        <v>821.18</v>
      </c>
      <c r="H486" s="9"/>
    </row>
    <row r="487" spans="1:8" ht="12.75">
      <c r="A487" s="1" t="s">
        <v>458</v>
      </c>
      <c r="B487" s="1" t="s">
        <v>459</v>
      </c>
      <c r="C487" s="12" t="s">
        <v>459</v>
      </c>
      <c r="D487" s="25">
        <v>56.61</v>
      </c>
      <c r="E487" s="25">
        <v>13.16</v>
      </c>
      <c r="F487" s="26">
        <v>7.75</v>
      </c>
      <c r="G487" s="30">
        <f t="shared" si="23"/>
        <v>77.52</v>
      </c>
      <c r="H487" s="9"/>
    </row>
    <row r="488" spans="1:8" ht="12.75">
      <c r="A488" s="1" t="s">
        <v>460</v>
      </c>
      <c r="B488" s="1" t="s">
        <v>461</v>
      </c>
      <c r="C488" s="12" t="s">
        <v>461</v>
      </c>
      <c r="D488" s="25">
        <v>56.43</v>
      </c>
      <c r="E488" s="25">
        <v>15</v>
      </c>
      <c r="F488" s="26">
        <v>34</v>
      </c>
      <c r="G488" s="30">
        <f t="shared" si="23"/>
        <v>105.43</v>
      </c>
      <c r="H488" s="9"/>
    </row>
    <row r="489" spans="1:8" ht="12.75">
      <c r="A489" s="1" t="s">
        <v>462</v>
      </c>
      <c r="B489" s="1" t="s">
        <v>463</v>
      </c>
      <c r="C489" s="12" t="s">
        <v>463</v>
      </c>
      <c r="D489" s="25">
        <v>117.96</v>
      </c>
      <c r="E489" s="25">
        <v>38.93</v>
      </c>
      <c r="F489" s="26">
        <v>19.9</v>
      </c>
      <c r="G489" s="30">
        <f t="shared" si="23"/>
        <v>176.79</v>
      </c>
      <c r="H489" s="9"/>
    </row>
    <row r="490" spans="1:8" ht="12.75">
      <c r="A490" s="1" t="s">
        <v>464</v>
      </c>
      <c r="B490" s="1" t="s">
        <v>465</v>
      </c>
      <c r="C490" s="12" t="s">
        <v>465</v>
      </c>
      <c r="D490" s="25">
        <v>27.69</v>
      </c>
      <c r="E490" s="25">
        <v>5</v>
      </c>
      <c r="F490" s="26">
        <v>3.77</v>
      </c>
      <c r="G490" s="30">
        <f t="shared" si="23"/>
        <v>36.46</v>
      </c>
      <c r="H490" s="9"/>
    </row>
    <row r="491" spans="1:8" ht="12.75">
      <c r="A491" s="1" t="s">
        <v>466</v>
      </c>
      <c r="B491" s="1" t="s">
        <v>467</v>
      </c>
      <c r="C491" s="12" t="s">
        <v>467</v>
      </c>
      <c r="D491" s="25">
        <v>27</v>
      </c>
      <c r="E491" s="25">
        <v>6</v>
      </c>
      <c r="F491" s="26">
        <v>4</v>
      </c>
      <c r="G491" s="30">
        <f t="shared" si="23"/>
        <v>37</v>
      </c>
      <c r="H491" s="9"/>
    </row>
    <row r="492" spans="1:8" ht="12.75">
      <c r="A492" s="1" t="s">
        <v>468</v>
      </c>
      <c r="B492" s="1" t="s">
        <v>469</v>
      </c>
      <c r="C492" s="12" t="s">
        <v>469</v>
      </c>
      <c r="D492" s="25">
        <v>47.54</v>
      </c>
      <c r="E492" s="25">
        <v>16.92</v>
      </c>
      <c r="F492" s="26">
        <v>17.12</v>
      </c>
      <c r="G492" s="30">
        <f t="shared" si="23"/>
        <v>81.58000000000001</v>
      </c>
      <c r="H492" s="9"/>
    </row>
    <row r="493" spans="1:8" ht="12.75">
      <c r="A493" s="1" t="s">
        <v>470</v>
      </c>
      <c r="B493" s="1" t="s">
        <v>471</v>
      </c>
      <c r="C493" s="12" t="s">
        <v>471</v>
      </c>
      <c r="D493" s="25">
        <v>44.07</v>
      </c>
      <c r="E493" s="25">
        <v>6.2</v>
      </c>
      <c r="F493" s="26">
        <v>8</v>
      </c>
      <c r="G493" s="30">
        <f t="shared" si="23"/>
        <v>58.27</v>
      </c>
      <c r="H493" s="9"/>
    </row>
    <row r="494" spans="1:8" ht="12.75">
      <c r="A494" s="1" t="s">
        <v>472</v>
      </c>
      <c r="B494" s="1" t="s">
        <v>473</v>
      </c>
      <c r="C494" s="12" t="s">
        <v>473</v>
      </c>
      <c r="D494" s="25">
        <v>35.9</v>
      </c>
      <c r="E494" s="25">
        <v>4.72</v>
      </c>
      <c r="F494" s="26">
        <v>12.25</v>
      </c>
      <c r="G494" s="30">
        <f t="shared" si="23"/>
        <v>52.87</v>
      </c>
      <c r="H494" s="9"/>
    </row>
    <row r="495" spans="1:8" ht="12.75">
      <c r="A495" s="1" t="s">
        <v>474</v>
      </c>
      <c r="B495" s="1" t="s">
        <v>475</v>
      </c>
      <c r="C495" s="12" t="s">
        <v>475</v>
      </c>
      <c r="D495" s="25">
        <v>101.16</v>
      </c>
      <c r="E495" s="25">
        <v>31.4</v>
      </c>
      <c r="F495" s="26">
        <v>6</v>
      </c>
      <c r="G495" s="30">
        <f t="shared" si="23"/>
        <v>138.56</v>
      </c>
      <c r="H495" s="9"/>
    </row>
    <row r="496" spans="1:8" ht="12.75">
      <c r="A496" s="1" t="s">
        <v>476</v>
      </c>
      <c r="B496" s="1" t="s">
        <v>477</v>
      </c>
      <c r="C496" s="12" t="s">
        <v>477</v>
      </c>
      <c r="D496" s="25">
        <v>38.02</v>
      </c>
      <c r="E496" s="25">
        <v>9.3</v>
      </c>
      <c r="F496" s="26">
        <v>13</v>
      </c>
      <c r="G496" s="30">
        <f t="shared" si="23"/>
        <v>60.32000000000001</v>
      </c>
      <c r="H496" s="9"/>
    </row>
    <row r="497" spans="1:8" ht="12.75">
      <c r="A497" s="1" t="s">
        <v>478</v>
      </c>
      <c r="B497" s="1" t="s">
        <v>479</v>
      </c>
      <c r="C497" s="12" t="s">
        <v>479</v>
      </c>
      <c r="D497" s="25">
        <v>25.39</v>
      </c>
      <c r="E497" s="25">
        <v>8.75</v>
      </c>
      <c r="F497" s="26">
        <v>6.74</v>
      </c>
      <c r="G497" s="30">
        <f t="shared" si="23"/>
        <v>40.88</v>
      </c>
      <c r="H497" s="9"/>
    </row>
    <row r="498" spans="1:8" ht="12.75">
      <c r="A498" s="1" t="s">
        <v>480</v>
      </c>
      <c r="B498" s="1" t="s">
        <v>481</v>
      </c>
      <c r="C498" s="12" t="s">
        <v>481</v>
      </c>
      <c r="D498" s="25">
        <v>50.29</v>
      </c>
      <c r="E498" s="25">
        <v>8.11</v>
      </c>
      <c r="F498" s="26">
        <v>7.12</v>
      </c>
      <c r="G498" s="30">
        <f t="shared" si="23"/>
        <v>65.52</v>
      </c>
      <c r="H498" s="9"/>
    </row>
    <row r="499" spans="1:8" ht="12.75">
      <c r="A499" s="1" t="s">
        <v>482</v>
      </c>
      <c r="B499" s="1" t="s">
        <v>483</v>
      </c>
      <c r="C499" s="12" t="s">
        <v>483</v>
      </c>
      <c r="D499" s="25">
        <v>59.09</v>
      </c>
      <c r="E499" s="25">
        <v>17.04</v>
      </c>
      <c r="F499" s="26">
        <v>12</v>
      </c>
      <c r="G499" s="30">
        <f t="shared" si="23"/>
        <v>88.13</v>
      </c>
      <c r="H499" s="9"/>
    </row>
    <row r="500" spans="1:8" ht="12.75">
      <c r="A500" s="1" t="s">
        <v>484</v>
      </c>
      <c r="B500" s="1" t="s">
        <v>485</v>
      </c>
      <c r="C500" s="12" t="s">
        <v>485</v>
      </c>
      <c r="D500" s="25">
        <v>29.69</v>
      </c>
      <c r="E500" s="25">
        <v>6.68</v>
      </c>
      <c r="F500" s="26">
        <v>3</v>
      </c>
      <c r="G500" s="30">
        <f t="shared" si="23"/>
        <v>39.370000000000005</v>
      </c>
      <c r="H500" s="9"/>
    </row>
    <row r="501" spans="1:8" ht="12.75">
      <c r="A501" s="1" t="s">
        <v>486</v>
      </c>
      <c r="B501" s="1" t="s">
        <v>487</v>
      </c>
      <c r="C501" s="14" t="s">
        <v>487</v>
      </c>
      <c r="D501" s="25">
        <v>69.31</v>
      </c>
      <c r="E501" s="25">
        <v>14.21</v>
      </c>
      <c r="F501" s="26">
        <v>14.32</v>
      </c>
      <c r="G501" s="30">
        <f t="shared" si="23"/>
        <v>97.84</v>
      </c>
      <c r="H501" s="9"/>
    </row>
    <row r="502" spans="1:8" ht="12.75" customHeight="1">
      <c r="A502" s="4"/>
      <c r="B502" s="5"/>
      <c r="C502" s="5"/>
      <c r="D502" s="24">
        <f>SUM(D257:D501)</f>
        <v>21051.439999999984</v>
      </c>
      <c r="E502" s="24">
        <f>SUM(E257:E501)</f>
        <v>5697.950000000002</v>
      </c>
      <c r="F502" s="24">
        <f>SUM(F257:F501)</f>
        <v>3447.2999999999997</v>
      </c>
      <c r="G502" s="23">
        <f t="shared" si="23"/>
        <v>30196.689999999984</v>
      </c>
      <c r="H502" s="6">
        <f>SUM(G257:G501)</f>
        <v>30196.690000000006</v>
      </c>
    </row>
    <row r="503" spans="1:7" ht="12.75">
      <c r="A503" s="7" t="s">
        <v>488</v>
      </c>
      <c r="B503" s="8">
        <v>0.35769675</v>
      </c>
      <c r="C503" s="8"/>
      <c r="D503" s="28"/>
      <c r="E503" s="28"/>
      <c r="F503" s="28"/>
      <c r="G503" s="28"/>
    </row>
    <row r="504" spans="4:7" ht="12.75">
      <c r="D504" s="28"/>
      <c r="E504" s="28"/>
      <c r="F504" s="28"/>
      <c r="G504" s="28"/>
    </row>
    <row r="505" spans="4:7" ht="12.75">
      <c r="D505" s="28"/>
      <c r="E505" s="28"/>
      <c r="F505" s="28"/>
      <c r="G505" s="28"/>
    </row>
    <row r="506" spans="4:7" ht="12.75">
      <c r="D506" s="28"/>
      <c r="E506" s="28"/>
      <c r="F506" s="28"/>
      <c r="G506" s="28"/>
    </row>
    <row r="507" spans="4:7" ht="12.75">
      <c r="D507" s="28"/>
      <c r="E507" s="28"/>
      <c r="F507" s="28"/>
      <c r="G507" s="28"/>
    </row>
    <row r="508" spans="4:7" ht="12.75">
      <c r="D508" s="28"/>
      <c r="E508" s="28"/>
      <c r="F508" s="28"/>
      <c r="G508" s="28"/>
    </row>
    <row r="509" spans="4:7" ht="12.75">
      <c r="D509" s="28"/>
      <c r="E509" s="28"/>
      <c r="F509" s="28"/>
      <c r="G509" s="28"/>
    </row>
    <row r="510" spans="4:7" ht="12.75">
      <c r="D510" s="28"/>
      <c r="E510" s="28"/>
      <c r="F510" s="28"/>
      <c r="G510" s="28"/>
    </row>
    <row r="511" spans="4:7" ht="12.75">
      <c r="D511" s="28"/>
      <c r="E511" s="28"/>
      <c r="F511" s="28"/>
      <c r="G511" s="28"/>
    </row>
    <row r="512" spans="4:7" ht="12.75">
      <c r="D512" s="28"/>
      <c r="E512" s="28"/>
      <c r="F512" s="28"/>
      <c r="G512" s="28"/>
    </row>
    <row r="513" spans="4:7" ht="12.75">
      <c r="D513" s="28"/>
      <c r="E513" s="28"/>
      <c r="F513" s="28"/>
      <c r="G513" s="28"/>
    </row>
    <row r="514" spans="4:7" ht="12.75">
      <c r="D514" s="28"/>
      <c r="E514" s="28"/>
      <c r="F514" s="28"/>
      <c r="G514" s="28"/>
    </row>
    <row r="515" spans="4:7" ht="12.75">
      <c r="D515" s="28"/>
      <c r="E515" s="28"/>
      <c r="F515" s="28"/>
      <c r="G515" s="28"/>
    </row>
    <row r="516" spans="4:7" ht="12.75">
      <c r="D516" s="28"/>
      <c r="E516" s="28"/>
      <c r="F516" s="28"/>
      <c r="G516" s="28"/>
    </row>
    <row r="517" spans="4:7" ht="12.75">
      <c r="D517" s="28"/>
      <c r="E517" s="28"/>
      <c r="F517" s="28"/>
      <c r="G517" s="28"/>
    </row>
    <row r="518" spans="4:7" ht="12.75">
      <c r="D518" s="28"/>
      <c r="E518" s="28"/>
      <c r="F518" s="28"/>
      <c r="G518" s="28"/>
    </row>
    <row r="519" spans="4:7" ht="12.75">
      <c r="D519" s="28"/>
      <c r="E519" s="28"/>
      <c r="F519" s="28"/>
      <c r="G519" s="28"/>
    </row>
    <row r="520" spans="4:7" ht="12.75">
      <c r="D520" s="28"/>
      <c r="E520" s="28"/>
      <c r="F520" s="28"/>
      <c r="G520" s="28"/>
    </row>
    <row r="521" spans="4:7" ht="12.75">
      <c r="D521" s="28"/>
      <c r="E521" s="28"/>
      <c r="F521" s="28"/>
      <c r="G521" s="28"/>
    </row>
    <row r="522" spans="4:7" ht="12.75">
      <c r="D522" s="28"/>
      <c r="E522" s="28"/>
      <c r="F522" s="28"/>
      <c r="G522" s="28"/>
    </row>
    <row r="523" spans="4:7" ht="12.75">
      <c r="D523" s="28"/>
      <c r="E523" s="28"/>
      <c r="F523" s="28"/>
      <c r="G523" s="28"/>
    </row>
    <row r="524" spans="4:7" ht="12.75">
      <c r="D524" s="28"/>
      <c r="E524" s="28"/>
      <c r="F524" s="28"/>
      <c r="G524" s="28"/>
    </row>
    <row r="525" spans="4:7" ht="12.75">
      <c r="D525" s="28"/>
      <c r="E525" s="28"/>
      <c r="F525" s="28"/>
      <c r="G525" s="28"/>
    </row>
    <row r="526" spans="4:7" ht="12.75">
      <c r="D526" s="28"/>
      <c r="E526" s="28"/>
      <c r="F526" s="28"/>
      <c r="G526" s="28"/>
    </row>
    <row r="527" spans="4:7" ht="12.75">
      <c r="D527" s="28"/>
      <c r="E527" s="28"/>
      <c r="F527" s="28"/>
      <c r="G527" s="28"/>
    </row>
    <row r="528" spans="4:7" ht="12.75">
      <c r="D528" s="28"/>
      <c r="E528" s="28"/>
      <c r="F528" s="28"/>
      <c r="G528" s="28"/>
    </row>
    <row r="529" spans="4:7" ht="12.75">
      <c r="D529" s="28"/>
      <c r="E529" s="28"/>
      <c r="F529" s="28"/>
      <c r="G529" s="28"/>
    </row>
    <row r="530" spans="4:7" ht="12.75">
      <c r="D530" s="28"/>
      <c r="E530" s="28"/>
      <c r="F530" s="28"/>
      <c r="G530" s="28"/>
    </row>
    <row r="531" spans="4:7" ht="12.75">
      <c r="D531" s="28"/>
      <c r="E531" s="28"/>
      <c r="F531" s="28"/>
      <c r="G531" s="28"/>
    </row>
    <row r="532" spans="4:7" ht="12.75">
      <c r="D532" s="28"/>
      <c r="E532" s="28"/>
      <c r="F532" s="28"/>
      <c r="G532" s="28"/>
    </row>
    <row r="533" spans="4:7" ht="12.75">
      <c r="D533" s="28"/>
      <c r="E533" s="28"/>
      <c r="F533" s="28"/>
      <c r="G533" s="28"/>
    </row>
    <row r="534" spans="4:7" ht="12.75">
      <c r="D534" s="28"/>
      <c r="E534" s="28"/>
      <c r="F534" s="28"/>
      <c r="G534" s="28"/>
    </row>
    <row r="535" spans="4:7" ht="12.75">
      <c r="D535" s="28"/>
      <c r="E535" s="28"/>
      <c r="F535" s="28"/>
      <c r="G535" s="28"/>
    </row>
    <row r="536" spans="4:7" ht="12.75">
      <c r="D536" s="28"/>
      <c r="E536" s="28"/>
      <c r="F536" s="28"/>
      <c r="G536" s="28"/>
    </row>
    <row r="537" spans="4:7" ht="12.75">
      <c r="D537" s="28"/>
      <c r="E537" s="28"/>
      <c r="F537" s="28"/>
      <c r="G537" s="28"/>
    </row>
    <row r="538" spans="4:7" ht="12.75">
      <c r="D538" s="28"/>
      <c r="E538" s="28"/>
      <c r="F538" s="28"/>
      <c r="G538" s="28"/>
    </row>
    <row r="539" spans="4:7" ht="12.75">
      <c r="D539" s="28"/>
      <c r="E539" s="28"/>
      <c r="F539" s="28"/>
      <c r="G539" s="28"/>
    </row>
    <row r="540" spans="4:7" ht="12.75">
      <c r="D540" s="28"/>
      <c r="E540" s="28"/>
      <c r="F540" s="28"/>
      <c r="G540" s="28"/>
    </row>
    <row r="541" spans="4:7" ht="12.75">
      <c r="D541" s="28"/>
      <c r="E541" s="28"/>
      <c r="F541" s="28"/>
      <c r="G541" s="28"/>
    </row>
    <row r="542" spans="4:7" ht="12.75">
      <c r="D542" s="28"/>
      <c r="E542" s="28"/>
      <c r="F542" s="28"/>
      <c r="G542" s="28"/>
    </row>
    <row r="543" spans="4:7" ht="12.75">
      <c r="D543" s="28"/>
      <c r="E543" s="28"/>
      <c r="F543" s="28"/>
      <c r="G543" s="28"/>
    </row>
    <row r="544" spans="4:7" ht="12.75">
      <c r="D544" s="28"/>
      <c r="E544" s="28"/>
      <c r="F544" s="28"/>
      <c r="G544" s="28"/>
    </row>
    <row r="545" spans="4:7" ht="12.75">
      <c r="D545" s="28"/>
      <c r="E545" s="28"/>
      <c r="F545" s="28"/>
      <c r="G545" s="28"/>
    </row>
    <row r="546" spans="4:7" ht="12.75">
      <c r="D546" s="28"/>
      <c r="E546" s="28"/>
      <c r="F546" s="28"/>
      <c r="G546" s="28"/>
    </row>
    <row r="547" spans="4:7" ht="12.75">
      <c r="D547" s="28"/>
      <c r="E547" s="28"/>
      <c r="F547" s="28"/>
      <c r="G547" s="28"/>
    </row>
    <row r="548" spans="4:7" ht="12.75">
      <c r="D548" s="28"/>
      <c r="E548" s="28"/>
      <c r="F548" s="28"/>
      <c r="G548" s="28"/>
    </row>
    <row r="549" spans="4:7" ht="12.75">
      <c r="D549" s="28"/>
      <c r="E549" s="28"/>
      <c r="F549" s="28"/>
      <c r="G549" s="28"/>
    </row>
    <row r="550" spans="4:7" ht="12.75">
      <c r="D550" s="28"/>
      <c r="E550" s="28"/>
      <c r="F550" s="28"/>
      <c r="G550" s="28"/>
    </row>
    <row r="551" spans="4:7" ht="12.75">
      <c r="D551" s="28"/>
      <c r="E551" s="28"/>
      <c r="F551" s="28"/>
      <c r="G551" s="28"/>
    </row>
  </sheetData>
  <mergeCells count="3">
    <mergeCell ref="A6:K6"/>
    <mergeCell ref="A5:K5"/>
    <mergeCell ref="A255:L25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8"/>
  <sheetViews>
    <sheetView workbookViewId="0" topLeftCell="A1">
      <selection activeCell="H13" sqref="H13"/>
    </sheetView>
  </sheetViews>
  <sheetFormatPr defaultColWidth="9.140625" defaultRowHeight="12.75"/>
  <cols>
    <col min="1" max="1" width="7.140625" style="0" customWidth="1"/>
    <col min="2" max="2" width="43.421875" style="0" customWidth="1"/>
  </cols>
  <sheetData>
    <row r="1" spans="1:4" ht="12.75">
      <c r="A1" s="38"/>
      <c r="B1" s="38" t="s">
        <v>511</v>
      </c>
      <c r="C1" s="18" t="s">
        <v>492</v>
      </c>
      <c r="D1" s="19" t="s">
        <v>494</v>
      </c>
    </row>
    <row r="2" spans="1:4" ht="12.75">
      <c r="A2" s="38" t="s">
        <v>497</v>
      </c>
      <c r="B2" s="38" t="s">
        <v>498</v>
      </c>
      <c r="C2" s="12" t="s">
        <v>493</v>
      </c>
      <c r="D2" s="20" t="s">
        <v>493</v>
      </c>
    </row>
    <row r="3" spans="1:5" ht="12.75">
      <c r="A3" s="11" t="s">
        <v>0</v>
      </c>
      <c r="B3" s="12" t="s">
        <v>1</v>
      </c>
      <c r="C3" s="2">
        <v>144</v>
      </c>
      <c r="D3" s="3">
        <v>86</v>
      </c>
      <c r="E3" s="10">
        <f>C3+D3</f>
        <v>230</v>
      </c>
    </row>
    <row r="4" spans="1:5" ht="12.75">
      <c r="A4" s="11" t="s">
        <v>2</v>
      </c>
      <c r="B4" s="12" t="s">
        <v>3</v>
      </c>
      <c r="C4" s="2">
        <v>168</v>
      </c>
      <c r="D4" s="3">
        <v>96</v>
      </c>
      <c r="E4" s="10">
        <f aca="true" t="shared" si="0" ref="E4:E67">C4+D4</f>
        <v>264</v>
      </c>
    </row>
    <row r="5" spans="1:5" ht="12.75">
      <c r="A5" s="11" t="s">
        <v>4</v>
      </c>
      <c r="B5" s="12" t="s">
        <v>5</v>
      </c>
      <c r="C5" s="2">
        <v>171</v>
      </c>
      <c r="D5" s="3">
        <v>133</v>
      </c>
      <c r="E5" s="10">
        <f t="shared" si="0"/>
        <v>304</v>
      </c>
    </row>
    <row r="6" spans="1:5" ht="12.75">
      <c r="A6" s="11" t="s">
        <v>6</v>
      </c>
      <c r="B6" s="12" t="s">
        <v>7</v>
      </c>
      <c r="C6" s="2">
        <v>175</v>
      </c>
      <c r="D6" s="3">
        <v>142</v>
      </c>
      <c r="E6" s="10">
        <f t="shared" si="0"/>
        <v>317</v>
      </c>
    </row>
    <row r="7" spans="1:5" ht="12.75">
      <c r="A7" s="11" t="s">
        <v>8</v>
      </c>
      <c r="B7" s="12" t="s">
        <v>9</v>
      </c>
      <c r="C7" s="2">
        <v>61</v>
      </c>
      <c r="D7" s="3">
        <v>38</v>
      </c>
      <c r="E7" s="10">
        <f t="shared" si="0"/>
        <v>99</v>
      </c>
    </row>
    <row r="8" spans="1:5" ht="12.75">
      <c r="A8" s="11" t="s">
        <v>10</v>
      </c>
      <c r="B8" s="12" t="s">
        <v>11</v>
      </c>
      <c r="C8" s="2">
        <v>302</v>
      </c>
      <c r="D8" s="3">
        <v>209</v>
      </c>
      <c r="E8" s="10">
        <f t="shared" si="0"/>
        <v>511</v>
      </c>
    </row>
    <row r="9" spans="1:5" ht="12.75">
      <c r="A9" s="11" t="s">
        <v>12</v>
      </c>
      <c r="B9" s="12" t="s">
        <v>13</v>
      </c>
      <c r="C9" s="2">
        <v>40</v>
      </c>
      <c r="D9" s="3">
        <v>34</v>
      </c>
      <c r="E9" s="10">
        <f t="shared" si="0"/>
        <v>74</v>
      </c>
    </row>
    <row r="10" spans="1:5" ht="12.75">
      <c r="A10" s="11" t="s">
        <v>14</v>
      </c>
      <c r="B10" s="12" t="s">
        <v>15</v>
      </c>
      <c r="C10" s="2">
        <v>886</v>
      </c>
      <c r="D10" s="3">
        <v>877</v>
      </c>
      <c r="E10" s="10">
        <f t="shared" si="0"/>
        <v>1763</v>
      </c>
    </row>
    <row r="11" spans="1:5" ht="12.75">
      <c r="A11" s="11" t="s">
        <v>16</v>
      </c>
      <c r="B11" s="12" t="s">
        <v>17</v>
      </c>
      <c r="C11" s="2">
        <v>56</v>
      </c>
      <c r="D11" s="3">
        <v>55</v>
      </c>
      <c r="E11" s="10">
        <f t="shared" si="0"/>
        <v>111</v>
      </c>
    </row>
    <row r="12" spans="1:5" ht="12.75">
      <c r="A12" s="11" t="s">
        <v>18</v>
      </c>
      <c r="B12" s="12" t="s">
        <v>19</v>
      </c>
      <c r="C12" s="2">
        <v>131</v>
      </c>
      <c r="D12" s="3">
        <v>89</v>
      </c>
      <c r="E12" s="10">
        <f t="shared" si="0"/>
        <v>220</v>
      </c>
    </row>
    <row r="13" spans="1:5" ht="12.75">
      <c r="A13" s="11" t="s">
        <v>20</v>
      </c>
      <c r="B13" s="12" t="s">
        <v>21</v>
      </c>
      <c r="C13" s="2">
        <v>113</v>
      </c>
      <c r="D13" s="3">
        <v>86</v>
      </c>
      <c r="E13" s="10">
        <f t="shared" si="0"/>
        <v>199</v>
      </c>
    </row>
    <row r="14" spans="1:5" ht="12.75">
      <c r="A14" s="11" t="s">
        <v>22</v>
      </c>
      <c r="B14" s="12" t="s">
        <v>23</v>
      </c>
      <c r="C14" s="2">
        <v>1005</v>
      </c>
      <c r="D14" s="3">
        <v>773</v>
      </c>
      <c r="E14" s="10">
        <f t="shared" si="0"/>
        <v>1778</v>
      </c>
    </row>
    <row r="15" spans="1:5" ht="12.75">
      <c r="A15" s="11" t="s">
        <v>24</v>
      </c>
      <c r="B15" s="12" t="s">
        <v>25</v>
      </c>
      <c r="C15" s="2">
        <v>276</v>
      </c>
      <c r="D15" s="3">
        <v>153</v>
      </c>
      <c r="E15" s="10">
        <f t="shared" si="0"/>
        <v>429</v>
      </c>
    </row>
    <row r="16" spans="1:5" ht="12.75">
      <c r="A16" s="11" t="s">
        <v>26</v>
      </c>
      <c r="B16" s="12" t="s">
        <v>27</v>
      </c>
      <c r="C16" s="2">
        <v>98</v>
      </c>
      <c r="D16" s="3">
        <v>95</v>
      </c>
      <c r="E16" s="10">
        <f t="shared" si="0"/>
        <v>193</v>
      </c>
    </row>
    <row r="17" spans="1:5" ht="12.75">
      <c r="A17" s="11" t="s">
        <v>28</v>
      </c>
      <c r="B17" s="12" t="s">
        <v>29</v>
      </c>
      <c r="C17" s="2">
        <v>50</v>
      </c>
      <c r="D17" s="3">
        <v>37</v>
      </c>
      <c r="E17" s="10">
        <f t="shared" si="0"/>
        <v>87</v>
      </c>
    </row>
    <row r="18" spans="1:5" ht="12.75">
      <c r="A18" s="11" t="s">
        <v>30</v>
      </c>
      <c r="B18" s="12" t="s">
        <v>31</v>
      </c>
      <c r="C18" s="2">
        <v>81</v>
      </c>
      <c r="D18" s="3">
        <v>53</v>
      </c>
      <c r="E18" s="10">
        <f t="shared" si="0"/>
        <v>134</v>
      </c>
    </row>
    <row r="19" spans="1:5" ht="12.75">
      <c r="A19" s="11" t="s">
        <v>32</v>
      </c>
      <c r="B19" s="12" t="s">
        <v>33</v>
      </c>
      <c r="C19" s="2">
        <v>220</v>
      </c>
      <c r="D19" s="3">
        <v>192</v>
      </c>
      <c r="E19" s="10">
        <f t="shared" si="0"/>
        <v>412</v>
      </c>
    </row>
    <row r="20" spans="1:5" ht="12.75">
      <c r="A20" s="11" t="s">
        <v>34</v>
      </c>
      <c r="B20" s="12" t="s">
        <v>35</v>
      </c>
      <c r="C20" s="2">
        <v>43</v>
      </c>
      <c r="D20" s="3">
        <v>39</v>
      </c>
      <c r="E20" s="10">
        <f t="shared" si="0"/>
        <v>82</v>
      </c>
    </row>
    <row r="21" spans="1:5" ht="12.75">
      <c r="A21" s="11" t="s">
        <v>36</v>
      </c>
      <c r="B21" s="12" t="s">
        <v>37</v>
      </c>
      <c r="C21" s="2">
        <v>85</v>
      </c>
      <c r="D21" s="3">
        <v>61</v>
      </c>
      <c r="E21" s="10">
        <f t="shared" si="0"/>
        <v>146</v>
      </c>
    </row>
    <row r="22" spans="1:5" ht="12.75">
      <c r="A22" s="11" t="s">
        <v>38</v>
      </c>
      <c r="B22" s="12" t="s">
        <v>39</v>
      </c>
      <c r="C22" s="2">
        <v>32</v>
      </c>
      <c r="D22" s="3">
        <v>27</v>
      </c>
      <c r="E22" s="10">
        <f t="shared" si="0"/>
        <v>59</v>
      </c>
    </row>
    <row r="23" spans="1:5" ht="12.75">
      <c r="A23" s="11" t="s">
        <v>40</v>
      </c>
      <c r="B23" s="12" t="s">
        <v>41</v>
      </c>
      <c r="C23" s="2">
        <v>44</v>
      </c>
      <c r="D23" s="3">
        <v>42</v>
      </c>
      <c r="E23" s="10">
        <f t="shared" si="0"/>
        <v>86</v>
      </c>
    </row>
    <row r="24" spans="1:5" ht="12.75">
      <c r="A24" s="11" t="s">
        <v>42</v>
      </c>
      <c r="B24" s="12" t="s">
        <v>43</v>
      </c>
      <c r="C24" s="2">
        <v>158</v>
      </c>
      <c r="D24" s="3">
        <v>136</v>
      </c>
      <c r="E24" s="10">
        <f t="shared" si="0"/>
        <v>294</v>
      </c>
    </row>
    <row r="25" spans="1:5" ht="12.75">
      <c r="A25" s="11" t="s">
        <v>44</v>
      </c>
      <c r="B25" s="12" t="s">
        <v>45</v>
      </c>
      <c r="C25" s="2">
        <v>57</v>
      </c>
      <c r="D25" s="3">
        <v>34</v>
      </c>
      <c r="E25" s="10">
        <f t="shared" si="0"/>
        <v>91</v>
      </c>
    </row>
    <row r="26" spans="1:5" ht="12.75">
      <c r="A26" s="11" t="s">
        <v>46</v>
      </c>
      <c r="B26" s="12" t="s">
        <v>47</v>
      </c>
      <c r="C26" s="2">
        <v>154</v>
      </c>
      <c r="D26" s="3">
        <v>105</v>
      </c>
      <c r="E26" s="10">
        <f t="shared" si="0"/>
        <v>259</v>
      </c>
    </row>
    <row r="27" spans="1:5" ht="12.75">
      <c r="A27" s="11" t="s">
        <v>48</v>
      </c>
      <c r="B27" s="12" t="s">
        <v>49</v>
      </c>
      <c r="C27" s="2">
        <v>69</v>
      </c>
      <c r="D27" s="3">
        <v>43</v>
      </c>
      <c r="E27" s="10">
        <f t="shared" si="0"/>
        <v>112</v>
      </c>
    </row>
    <row r="28" spans="1:5" ht="12.75">
      <c r="A28" s="11" t="s">
        <v>50</v>
      </c>
      <c r="B28" s="12" t="s">
        <v>51</v>
      </c>
      <c r="C28" s="2">
        <v>95</v>
      </c>
      <c r="D28" s="3">
        <v>77</v>
      </c>
      <c r="E28" s="10">
        <f t="shared" si="0"/>
        <v>172</v>
      </c>
    </row>
    <row r="29" spans="1:5" ht="12.75">
      <c r="A29" s="11" t="s">
        <v>52</v>
      </c>
      <c r="B29" s="12" t="s">
        <v>53</v>
      </c>
      <c r="C29" s="2">
        <v>71</v>
      </c>
      <c r="D29" s="3">
        <v>48</v>
      </c>
      <c r="E29" s="10">
        <f t="shared" si="0"/>
        <v>119</v>
      </c>
    </row>
    <row r="30" spans="1:5" ht="12.75">
      <c r="A30" s="11" t="s">
        <v>54</v>
      </c>
      <c r="B30" s="12" t="s">
        <v>55</v>
      </c>
      <c r="C30" s="2">
        <v>132</v>
      </c>
      <c r="D30" s="3">
        <v>110</v>
      </c>
      <c r="E30" s="10">
        <f t="shared" si="0"/>
        <v>242</v>
      </c>
    </row>
    <row r="31" spans="1:5" ht="12.75">
      <c r="A31" s="11" t="s">
        <v>56</v>
      </c>
      <c r="B31" s="12" t="s">
        <v>57</v>
      </c>
      <c r="C31" s="2">
        <v>192</v>
      </c>
      <c r="D31" s="3">
        <v>108</v>
      </c>
      <c r="E31" s="10">
        <f t="shared" si="0"/>
        <v>300</v>
      </c>
    </row>
    <row r="32" spans="1:5" ht="12.75">
      <c r="A32" s="11" t="s">
        <v>58</v>
      </c>
      <c r="B32" s="12" t="s">
        <v>59</v>
      </c>
      <c r="C32" s="2">
        <v>89</v>
      </c>
      <c r="D32" s="3">
        <v>65</v>
      </c>
      <c r="E32" s="10">
        <f t="shared" si="0"/>
        <v>154</v>
      </c>
    </row>
    <row r="33" spans="1:5" ht="12.75">
      <c r="A33" s="11" t="s">
        <v>60</v>
      </c>
      <c r="B33" s="12" t="s">
        <v>61</v>
      </c>
      <c r="C33" s="2">
        <v>103</v>
      </c>
      <c r="D33" s="3">
        <v>69</v>
      </c>
      <c r="E33" s="10">
        <f t="shared" si="0"/>
        <v>172</v>
      </c>
    </row>
    <row r="34" spans="1:5" ht="12.75">
      <c r="A34" s="11" t="s">
        <v>62</v>
      </c>
      <c r="B34" s="12" t="s">
        <v>63</v>
      </c>
      <c r="C34" s="2">
        <v>87</v>
      </c>
      <c r="D34" s="3">
        <v>55</v>
      </c>
      <c r="E34" s="10">
        <f t="shared" si="0"/>
        <v>142</v>
      </c>
    </row>
    <row r="35" spans="1:5" ht="12.75">
      <c r="A35" s="11" t="s">
        <v>64</v>
      </c>
      <c r="B35" s="12" t="s">
        <v>65</v>
      </c>
      <c r="C35" s="2">
        <v>67</v>
      </c>
      <c r="D35" s="3">
        <v>51</v>
      </c>
      <c r="E35" s="10">
        <f t="shared" si="0"/>
        <v>118</v>
      </c>
    </row>
    <row r="36" spans="1:5" ht="12.75">
      <c r="A36" s="11" t="s">
        <v>66</v>
      </c>
      <c r="B36" s="12" t="s">
        <v>67</v>
      </c>
      <c r="C36" s="2">
        <v>55</v>
      </c>
      <c r="D36" s="3">
        <v>49</v>
      </c>
      <c r="E36" s="10">
        <f t="shared" si="0"/>
        <v>104</v>
      </c>
    </row>
    <row r="37" spans="1:5" ht="12.75">
      <c r="A37" s="11" t="s">
        <v>68</v>
      </c>
      <c r="B37" s="12" t="s">
        <v>69</v>
      </c>
      <c r="C37" s="2">
        <v>145</v>
      </c>
      <c r="D37" s="3">
        <v>99</v>
      </c>
      <c r="E37" s="10">
        <f t="shared" si="0"/>
        <v>244</v>
      </c>
    </row>
    <row r="38" spans="1:5" ht="12.75">
      <c r="A38" s="11" t="s">
        <v>70</v>
      </c>
      <c r="B38" s="12" t="s">
        <v>71</v>
      </c>
      <c r="C38" s="2">
        <v>52</v>
      </c>
      <c r="D38" s="3">
        <v>29</v>
      </c>
      <c r="E38" s="10">
        <f t="shared" si="0"/>
        <v>81</v>
      </c>
    </row>
    <row r="39" spans="1:5" ht="12.75">
      <c r="A39" s="11" t="s">
        <v>72</v>
      </c>
      <c r="B39" s="12" t="s">
        <v>73</v>
      </c>
      <c r="C39" s="2">
        <v>52</v>
      </c>
      <c r="D39" s="3">
        <v>32</v>
      </c>
      <c r="E39" s="10">
        <f t="shared" si="0"/>
        <v>84</v>
      </c>
    </row>
    <row r="40" spans="1:5" ht="12.75">
      <c r="A40" s="11" t="s">
        <v>74</v>
      </c>
      <c r="B40" s="12" t="s">
        <v>75</v>
      </c>
      <c r="C40" s="2">
        <v>50</v>
      </c>
      <c r="D40" s="3">
        <v>34</v>
      </c>
      <c r="E40" s="10">
        <f t="shared" si="0"/>
        <v>84</v>
      </c>
    </row>
    <row r="41" spans="1:5" ht="12.75">
      <c r="A41" s="11" t="s">
        <v>76</v>
      </c>
      <c r="B41" s="12" t="s">
        <v>77</v>
      </c>
      <c r="C41" s="2">
        <v>80</v>
      </c>
      <c r="D41" s="3">
        <v>61</v>
      </c>
      <c r="E41" s="10">
        <f t="shared" si="0"/>
        <v>141</v>
      </c>
    </row>
    <row r="42" spans="1:5" ht="12.75">
      <c r="A42" s="11" t="s">
        <v>78</v>
      </c>
      <c r="B42" s="12" t="s">
        <v>79</v>
      </c>
      <c r="C42" s="2">
        <v>265</v>
      </c>
      <c r="D42" s="3">
        <v>146</v>
      </c>
      <c r="E42" s="10">
        <f t="shared" si="0"/>
        <v>411</v>
      </c>
    </row>
    <row r="43" spans="1:5" ht="12.75">
      <c r="A43" s="11" t="s">
        <v>80</v>
      </c>
      <c r="B43" s="12" t="s">
        <v>81</v>
      </c>
      <c r="C43" s="2">
        <v>67</v>
      </c>
      <c r="D43" s="3">
        <v>35</v>
      </c>
      <c r="E43" s="10">
        <f t="shared" si="0"/>
        <v>102</v>
      </c>
    </row>
    <row r="44" spans="1:5" ht="12.75">
      <c r="A44" s="11" t="s">
        <v>82</v>
      </c>
      <c r="B44" s="12" t="s">
        <v>83</v>
      </c>
      <c r="C44" s="2">
        <v>41</v>
      </c>
      <c r="D44" s="3">
        <v>26</v>
      </c>
      <c r="E44" s="10">
        <f t="shared" si="0"/>
        <v>67</v>
      </c>
    </row>
    <row r="45" spans="1:5" ht="12.75">
      <c r="A45" s="11" t="s">
        <v>84</v>
      </c>
      <c r="B45" s="12" t="s">
        <v>85</v>
      </c>
      <c r="C45" s="2">
        <v>42</v>
      </c>
      <c r="D45" s="3">
        <v>31</v>
      </c>
      <c r="E45" s="10">
        <f t="shared" si="0"/>
        <v>73</v>
      </c>
    </row>
    <row r="46" spans="1:5" ht="12.75">
      <c r="A46" s="11" t="s">
        <v>86</v>
      </c>
      <c r="B46" s="12" t="s">
        <v>87</v>
      </c>
      <c r="C46" s="2">
        <v>205</v>
      </c>
      <c r="D46" s="3">
        <v>141</v>
      </c>
      <c r="E46" s="10">
        <f t="shared" si="0"/>
        <v>346</v>
      </c>
    </row>
    <row r="47" spans="1:5" ht="12.75">
      <c r="A47" s="11" t="s">
        <v>88</v>
      </c>
      <c r="B47" s="12" t="s">
        <v>89</v>
      </c>
      <c r="C47" s="2">
        <v>50</v>
      </c>
      <c r="D47" s="3">
        <v>31</v>
      </c>
      <c r="E47" s="10">
        <f t="shared" si="0"/>
        <v>81</v>
      </c>
    </row>
    <row r="48" spans="1:5" ht="12.75">
      <c r="A48" s="11" t="s">
        <v>90</v>
      </c>
      <c r="B48" s="12" t="s">
        <v>91</v>
      </c>
      <c r="C48" s="2">
        <v>138</v>
      </c>
      <c r="D48" s="3">
        <v>114</v>
      </c>
      <c r="E48" s="10">
        <f t="shared" si="0"/>
        <v>252</v>
      </c>
    </row>
    <row r="49" spans="1:5" ht="12.75">
      <c r="A49" s="11" t="s">
        <v>92</v>
      </c>
      <c r="B49" s="12" t="s">
        <v>93</v>
      </c>
      <c r="C49" s="2">
        <v>123</v>
      </c>
      <c r="D49" s="3">
        <v>71</v>
      </c>
      <c r="E49" s="10">
        <f t="shared" si="0"/>
        <v>194</v>
      </c>
    </row>
    <row r="50" spans="1:5" ht="12.75">
      <c r="A50" s="11" t="s">
        <v>94</v>
      </c>
      <c r="B50" s="12" t="s">
        <v>95</v>
      </c>
      <c r="C50" s="2">
        <v>79</v>
      </c>
      <c r="D50" s="3">
        <v>63</v>
      </c>
      <c r="E50" s="10">
        <f t="shared" si="0"/>
        <v>142</v>
      </c>
    </row>
    <row r="51" spans="1:5" ht="12.75">
      <c r="A51" s="11" t="s">
        <v>96</v>
      </c>
      <c r="B51" s="12" t="s">
        <v>97</v>
      </c>
      <c r="C51" s="2">
        <v>361</v>
      </c>
      <c r="D51" s="3">
        <v>231</v>
      </c>
      <c r="E51" s="10">
        <f t="shared" si="0"/>
        <v>592</v>
      </c>
    </row>
    <row r="52" spans="1:5" ht="12.75">
      <c r="A52" s="11" t="s">
        <v>98</v>
      </c>
      <c r="B52" s="12" t="s">
        <v>99</v>
      </c>
      <c r="C52" s="2">
        <v>257</v>
      </c>
      <c r="D52" s="3">
        <v>171</v>
      </c>
      <c r="E52" s="10">
        <f t="shared" si="0"/>
        <v>428</v>
      </c>
    </row>
    <row r="53" spans="1:5" ht="12.75">
      <c r="A53" s="11" t="s">
        <v>100</v>
      </c>
      <c r="B53" s="12" t="s">
        <v>101</v>
      </c>
      <c r="C53" s="2">
        <v>162</v>
      </c>
      <c r="D53" s="3">
        <v>97</v>
      </c>
      <c r="E53" s="10">
        <f t="shared" si="0"/>
        <v>259</v>
      </c>
    </row>
    <row r="54" spans="1:5" ht="12.75">
      <c r="A54" s="11" t="s">
        <v>102</v>
      </c>
      <c r="B54" s="12" t="s">
        <v>103</v>
      </c>
      <c r="C54" s="2">
        <v>70</v>
      </c>
      <c r="D54" s="3">
        <v>40</v>
      </c>
      <c r="E54" s="10">
        <f t="shared" si="0"/>
        <v>110</v>
      </c>
    </row>
    <row r="55" spans="1:5" ht="12.75">
      <c r="A55" s="11" t="s">
        <v>104</v>
      </c>
      <c r="B55" s="12" t="s">
        <v>105</v>
      </c>
      <c r="C55" s="2">
        <v>252</v>
      </c>
      <c r="D55" s="3">
        <v>172</v>
      </c>
      <c r="E55" s="10">
        <f t="shared" si="0"/>
        <v>424</v>
      </c>
    </row>
    <row r="56" spans="1:5" ht="12.75">
      <c r="A56" s="11" t="s">
        <v>106</v>
      </c>
      <c r="B56" s="12" t="s">
        <v>107</v>
      </c>
      <c r="C56" s="2">
        <v>82</v>
      </c>
      <c r="D56" s="3">
        <v>46</v>
      </c>
      <c r="E56" s="10">
        <f t="shared" si="0"/>
        <v>128</v>
      </c>
    </row>
    <row r="57" spans="1:5" ht="12.75">
      <c r="A57" s="11" t="s">
        <v>108</v>
      </c>
      <c r="B57" s="12" t="s">
        <v>109</v>
      </c>
      <c r="C57" s="2">
        <v>68</v>
      </c>
      <c r="D57" s="3">
        <v>42</v>
      </c>
      <c r="E57" s="10">
        <f t="shared" si="0"/>
        <v>110</v>
      </c>
    </row>
    <row r="58" spans="1:5" ht="12.75">
      <c r="A58" s="11" t="s">
        <v>110</v>
      </c>
      <c r="B58" s="12" t="s">
        <v>111</v>
      </c>
      <c r="C58" s="2">
        <v>60</v>
      </c>
      <c r="D58" s="3">
        <v>37</v>
      </c>
      <c r="E58" s="10">
        <f t="shared" si="0"/>
        <v>97</v>
      </c>
    </row>
    <row r="59" spans="1:5" ht="12.75">
      <c r="A59" s="11" t="s">
        <v>112</v>
      </c>
      <c r="B59" s="12" t="s">
        <v>113</v>
      </c>
      <c r="C59" s="2">
        <v>489</v>
      </c>
      <c r="D59" s="3">
        <v>290</v>
      </c>
      <c r="E59" s="10">
        <f t="shared" si="0"/>
        <v>779</v>
      </c>
    </row>
    <row r="60" spans="1:5" ht="12.75">
      <c r="A60" s="11" t="s">
        <v>114</v>
      </c>
      <c r="B60" s="12" t="s">
        <v>115</v>
      </c>
      <c r="C60" s="2">
        <v>77</v>
      </c>
      <c r="D60" s="3">
        <v>144</v>
      </c>
      <c r="E60" s="10">
        <f t="shared" si="0"/>
        <v>221</v>
      </c>
    </row>
    <row r="61" spans="1:5" ht="12.75">
      <c r="A61" s="11" t="s">
        <v>116</v>
      </c>
      <c r="B61" s="12" t="s">
        <v>117</v>
      </c>
      <c r="C61" s="2">
        <v>502</v>
      </c>
      <c r="D61" s="3">
        <v>286</v>
      </c>
      <c r="E61" s="10">
        <f t="shared" si="0"/>
        <v>788</v>
      </c>
    </row>
    <row r="62" spans="1:5" ht="12.75">
      <c r="A62" s="11" t="s">
        <v>118</v>
      </c>
      <c r="B62" s="12" t="s">
        <v>119</v>
      </c>
      <c r="C62" s="2">
        <v>299</v>
      </c>
      <c r="D62" s="3">
        <v>179</v>
      </c>
      <c r="E62" s="10">
        <f t="shared" si="0"/>
        <v>478</v>
      </c>
    </row>
    <row r="63" spans="1:5" ht="12.75">
      <c r="A63" s="11" t="s">
        <v>120</v>
      </c>
      <c r="B63" s="12" t="s">
        <v>121</v>
      </c>
      <c r="C63" s="2">
        <v>50</v>
      </c>
      <c r="D63" s="3">
        <v>30</v>
      </c>
      <c r="E63" s="10">
        <f t="shared" si="0"/>
        <v>80</v>
      </c>
    </row>
    <row r="64" spans="1:5" ht="12.75">
      <c r="A64" s="11" t="s">
        <v>122</v>
      </c>
      <c r="B64" s="12" t="s">
        <v>123</v>
      </c>
      <c r="C64" s="2">
        <v>58</v>
      </c>
      <c r="D64" s="3">
        <v>51</v>
      </c>
      <c r="E64" s="10">
        <f t="shared" si="0"/>
        <v>109</v>
      </c>
    </row>
    <row r="65" spans="1:5" ht="12.75">
      <c r="A65" s="11" t="s">
        <v>124</v>
      </c>
      <c r="B65" s="12" t="s">
        <v>125</v>
      </c>
      <c r="C65" s="2">
        <v>245</v>
      </c>
      <c r="D65" s="3">
        <v>139</v>
      </c>
      <c r="E65" s="10">
        <f t="shared" si="0"/>
        <v>384</v>
      </c>
    </row>
    <row r="66" spans="1:5" ht="12.75">
      <c r="A66" s="11" t="s">
        <v>126</v>
      </c>
      <c r="B66" s="12" t="s">
        <v>127</v>
      </c>
      <c r="C66" s="2">
        <v>108</v>
      </c>
      <c r="D66" s="3">
        <v>82</v>
      </c>
      <c r="E66" s="10">
        <f t="shared" si="0"/>
        <v>190</v>
      </c>
    </row>
    <row r="67" spans="1:5" ht="12.75">
      <c r="A67" s="11" t="s">
        <v>128</v>
      </c>
      <c r="B67" s="12" t="s">
        <v>129</v>
      </c>
      <c r="C67" s="2">
        <v>166</v>
      </c>
      <c r="D67" s="3">
        <v>131</v>
      </c>
      <c r="E67" s="10">
        <f t="shared" si="0"/>
        <v>297</v>
      </c>
    </row>
    <row r="68" spans="1:5" ht="12.75">
      <c r="A68" s="11" t="s">
        <v>130</v>
      </c>
      <c r="B68" s="12" t="s">
        <v>131</v>
      </c>
      <c r="C68" s="2">
        <v>113</v>
      </c>
      <c r="D68" s="3">
        <v>79</v>
      </c>
      <c r="E68" s="10">
        <f aca="true" t="shared" si="1" ref="E68:E131">C68+D68</f>
        <v>192</v>
      </c>
    </row>
    <row r="69" spans="1:5" ht="12.75">
      <c r="A69" s="11" t="s">
        <v>132</v>
      </c>
      <c r="B69" s="12" t="s">
        <v>133</v>
      </c>
      <c r="C69" s="2">
        <v>91</v>
      </c>
      <c r="D69" s="3">
        <v>83</v>
      </c>
      <c r="E69" s="10">
        <f t="shared" si="1"/>
        <v>174</v>
      </c>
    </row>
    <row r="70" spans="1:5" ht="12.75">
      <c r="A70" s="11" t="s">
        <v>134</v>
      </c>
      <c r="B70" s="12" t="s">
        <v>135</v>
      </c>
      <c r="C70" s="2">
        <v>194</v>
      </c>
      <c r="D70" s="3">
        <v>126</v>
      </c>
      <c r="E70" s="10">
        <f t="shared" si="1"/>
        <v>320</v>
      </c>
    </row>
    <row r="71" spans="1:5" ht="12.75">
      <c r="A71" s="11" t="s">
        <v>136</v>
      </c>
      <c r="B71" s="12" t="s">
        <v>137</v>
      </c>
      <c r="C71" s="2">
        <v>705</v>
      </c>
      <c r="D71" s="3">
        <v>383</v>
      </c>
      <c r="E71" s="10">
        <f t="shared" si="1"/>
        <v>1088</v>
      </c>
    </row>
    <row r="72" spans="1:5" ht="12.75">
      <c r="A72" s="11" t="s">
        <v>138</v>
      </c>
      <c r="B72" s="12" t="s">
        <v>139</v>
      </c>
      <c r="C72" s="2">
        <v>230</v>
      </c>
      <c r="D72" s="3">
        <v>114</v>
      </c>
      <c r="E72" s="10">
        <f t="shared" si="1"/>
        <v>344</v>
      </c>
    </row>
    <row r="73" spans="1:5" ht="12.75">
      <c r="A73" s="11" t="s">
        <v>140</v>
      </c>
      <c r="B73" s="12" t="s">
        <v>141</v>
      </c>
      <c r="C73" s="2">
        <v>43</v>
      </c>
      <c r="D73" s="3">
        <v>25</v>
      </c>
      <c r="E73" s="10">
        <f t="shared" si="1"/>
        <v>68</v>
      </c>
    </row>
    <row r="74" spans="1:5" ht="12.75">
      <c r="A74" s="11" t="s">
        <v>142</v>
      </c>
      <c r="B74" s="12" t="s">
        <v>143</v>
      </c>
      <c r="C74" s="2">
        <v>67</v>
      </c>
      <c r="D74" s="3">
        <v>30</v>
      </c>
      <c r="E74" s="10">
        <f t="shared" si="1"/>
        <v>97</v>
      </c>
    </row>
    <row r="75" spans="1:5" ht="12.75">
      <c r="A75" s="11" t="s">
        <v>144</v>
      </c>
      <c r="B75" s="12" t="s">
        <v>145</v>
      </c>
      <c r="C75" s="2">
        <v>44</v>
      </c>
      <c r="D75" s="3">
        <v>30</v>
      </c>
      <c r="E75" s="10">
        <f t="shared" si="1"/>
        <v>74</v>
      </c>
    </row>
    <row r="76" spans="1:5" ht="12.75">
      <c r="A76" s="11" t="s">
        <v>146</v>
      </c>
      <c r="B76" s="12" t="s">
        <v>147</v>
      </c>
      <c r="C76" s="2">
        <v>217</v>
      </c>
      <c r="D76" s="3">
        <v>165</v>
      </c>
      <c r="E76" s="10">
        <f t="shared" si="1"/>
        <v>382</v>
      </c>
    </row>
    <row r="77" spans="1:5" ht="12.75">
      <c r="A77" s="11" t="s">
        <v>148</v>
      </c>
      <c r="B77" s="12" t="s">
        <v>149</v>
      </c>
      <c r="C77" s="2">
        <v>68</v>
      </c>
      <c r="D77" s="3">
        <v>34</v>
      </c>
      <c r="E77" s="10">
        <f t="shared" si="1"/>
        <v>102</v>
      </c>
    </row>
    <row r="78" spans="1:5" ht="12.75">
      <c r="A78" s="11" t="s">
        <v>150</v>
      </c>
      <c r="B78" s="12" t="s">
        <v>151</v>
      </c>
      <c r="C78" s="2">
        <v>52</v>
      </c>
      <c r="D78" s="3">
        <v>26</v>
      </c>
      <c r="E78" s="10">
        <f t="shared" si="1"/>
        <v>78</v>
      </c>
    </row>
    <row r="79" spans="1:5" ht="12.75">
      <c r="A79" s="11" t="s">
        <v>152</v>
      </c>
      <c r="B79" s="12" t="s">
        <v>153</v>
      </c>
      <c r="C79" s="2">
        <v>155</v>
      </c>
      <c r="D79" s="3">
        <v>93</v>
      </c>
      <c r="E79" s="10">
        <f t="shared" si="1"/>
        <v>248</v>
      </c>
    </row>
    <row r="80" spans="1:5" ht="12.75">
      <c r="A80" s="11" t="s">
        <v>154</v>
      </c>
      <c r="B80" s="12" t="s">
        <v>155</v>
      </c>
      <c r="C80" s="2">
        <v>44</v>
      </c>
      <c r="D80" s="3">
        <v>24</v>
      </c>
      <c r="E80" s="10">
        <f t="shared" si="1"/>
        <v>68</v>
      </c>
    </row>
    <row r="81" spans="1:5" ht="12.75">
      <c r="A81" s="11" t="s">
        <v>156</v>
      </c>
      <c r="B81" s="12" t="s">
        <v>157</v>
      </c>
      <c r="C81" s="2">
        <v>58</v>
      </c>
      <c r="D81" s="3">
        <v>30</v>
      </c>
      <c r="E81" s="10">
        <f t="shared" si="1"/>
        <v>88</v>
      </c>
    </row>
    <row r="82" spans="1:5" ht="12.75">
      <c r="A82" s="11" t="s">
        <v>158</v>
      </c>
      <c r="B82" s="12" t="s">
        <v>159</v>
      </c>
      <c r="C82" s="2">
        <v>43</v>
      </c>
      <c r="D82" s="3">
        <v>27</v>
      </c>
      <c r="E82" s="10">
        <f t="shared" si="1"/>
        <v>70</v>
      </c>
    </row>
    <row r="83" spans="1:5" ht="12.75">
      <c r="A83" s="11" t="s">
        <v>160</v>
      </c>
      <c r="B83" s="12" t="s">
        <v>161</v>
      </c>
      <c r="C83" s="2">
        <v>67</v>
      </c>
      <c r="D83" s="3">
        <v>28</v>
      </c>
      <c r="E83" s="10">
        <f t="shared" si="1"/>
        <v>95</v>
      </c>
    </row>
    <row r="84" spans="1:5" ht="12.75">
      <c r="A84" s="11" t="s">
        <v>162</v>
      </c>
      <c r="B84" s="12" t="s">
        <v>163</v>
      </c>
      <c r="C84" s="2">
        <v>102</v>
      </c>
      <c r="D84" s="3">
        <v>56</v>
      </c>
      <c r="E84" s="10">
        <f t="shared" si="1"/>
        <v>158</v>
      </c>
    </row>
    <row r="85" spans="1:5" ht="12.75">
      <c r="A85" s="11" t="s">
        <v>164</v>
      </c>
      <c r="B85" s="12" t="s">
        <v>165</v>
      </c>
      <c r="C85" s="2">
        <v>360</v>
      </c>
      <c r="D85" s="3">
        <v>240</v>
      </c>
      <c r="E85" s="10">
        <f t="shared" si="1"/>
        <v>600</v>
      </c>
    </row>
    <row r="86" spans="1:5" ht="12.75">
      <c r="A86" s="11" t="s">
        <v>166</v>
      </c>
      <c r="B86" s="12" t="s">
        <v>167</v>
      </c>
      <c r="C86" s="2">
        <v>72</v>
      </c>
      <c r="D86" s="3">
        <v>51</v>
      </c>
      <c r="E86" s="10">
        <f t="shared" si="1"/>
        <v>123</v>
      </c>
    </row>
    <row r="87" spans="1:5" ht="12.75">
      <c r="A87" s="11" t="s">
        <v>168</v>
      </c>
      <c r="B87" s="12" t="s">
        <v>169</v>
      </c>
      <c r="C87" s="2">
        <v>280</v>
      </c>
      <c r="D87" s="3">
        <v>245</v>
      </c>
      <c r="E87" s="10">
        <f t="shared" si="1"/>
        <v>525</v>
      </c>
    </row>
    <row r="88" spans="1:5" ht="12.75">
      <c r="A88" s="11" t="s">
        <v>170</v>
      </c>
      <c r="B88" s="12" t="s">
        <v>55</v>
      </c>
      <c r="C88" s="2">
        <v>209</v>
      </c>
      <c r="D88" s="3">
        <v>94</v>
      </c>
      <c r="E88" s="10">
        <f t="shared" si="1"/>
        <v>303</v>
      </c>
    </row>
    <row r="89" spans="1:5" ht="12.75">
      <c r="A89" s="11" t="s">
        <v>171</v>
      </c>
      <c r="B89" s="12" t="s">
        <v>172</v>
      </c>
      <c r="C89" s="2">
        <v>62</v>
      </c>
      <c r="D89" s="3">
        <v>37</v>
      </c>
      <c r="E89" s="10">
        <f t="shared" si="1"/>
        <v>99</v>
      </c>
    </row>
    <row r="90" spans="1:5" ht="12.75">
      <c r="A90" s="11" t="s">
        <v>173</v>
      </c>
      <c r="B90" s="12" t="s">
        <v>174</v>
      </c>
      <c r="C90" s="2">
        <v>44</v>
      </c>
      <c r="D90" s="3">
        <v>19</v>
      </c>
      <c r="E90" s="10">
        <f t="shared" si="1"/>
        <v>63</v>
      </c>
    </row>
    <row r="91" spans="1:5" ht="12.75">
      <c r="A91" s="11" t="s">
        <v>175</v>
      </c>
      <c r="B91" s="12" t="s">
        <v>176</v>
      </c>
      <c r="C91" s="2">
        <v>350</v>
      </c>
      <c r="D91" s="3">
        <v>240</v>
      </c>
      <c r="E91" s="10">
        <f t="shared" si="1"/>
        <v>590</v>
      </c>
    </row>
    <row r="92" spans="1:5" ht="12.75">
      <c r="A92" s="11" t="s">
        <v>177</v>
      </c>
      <c r="B92" s="12" t="s">
        <v>178</v>
      </c>
      <c r="C92" s="2">
        <v>67</v>
      </c>
      <c r="D92" s="3">
        <v>42</v>
      </c>
      <c r="E92" s="10">
        <f t="shared" si="1"/>
        <v>109</v>
      </c>
    </row>
    <row r="93" spans="1:5" ht="12.75">
      <c r="A93" s="11" t="s">
        <v>179</v>
      </c>
      <c r="B93" s="12" t="s">
        <v>180</v>
      </c>
      <c r="C93" s="2">
        <v>274</v>
      </c>
      <c r="D93" s="3">
        <v>228</v>
      </c>
      <c r="E93" s="10">
        <f t="shared" si="1"/>
        <v>502</v>
      </c>
    </row>
    <row r="94" spans="1:5" ht="12.75">
      <c r="A94" s="11" t="s">
        <v>181</v>
      </c>
      <c r="B94" s="12" t="s">
        <v>182</v>
      </c>
      <c r="C94" s="2">
        <v>231</v>
      </c>
      <c r="D94" s="3">
        <v>180</v>
      </c>
      <c r="E94" s="10">
        <f t="shared" si="1"/>
        <v>411</v>
      </c>
    </row>
    <row r="95" spans="1:5" ht="12.75">
      <c r="A95" s="11" t="s">
        <v>183</v>
      </c>
      <c r="B95" s="12" t="s">
        <v>184</v>
      </c>
      <c r="C95" s="2">
        <v>75</v>
      </c>
      <c r="D95" s="3">
        <v>53</v>
      </c>
      <c r="E95" s="10">
        <f t="shared" si="1"/>
        <v>128</v>
      </c>
    </row>
    <row r="96" spans="1:5" ht="12.75">
      <c r="A96" s="11" t="s">
        <v>185</v>
      </c>
      <c r="B96" s="12" t="s">
        <v>186</v>
      </c>
      <c r="C96" s="2">
        <v>271</v>
      </c>
      <c r="D96" s="3">
        <v>162</v>
      </c>
      <c r="E96" s="10">
        <f t="shared" si="1"/>
        <v>433</v>
      </c>
    </row>
    <row r="97" spans="1:5" ht="12.75">
      <c r="A97" s="11" t="s">
        <v>187</v>
      </c>
      <c r="B97" s="12" t="s">
        <v>188</v>
      </c>
      <c r="C97" s="2">
        <v>42</v>
      </c>
      <c r="D97" s="3">
        <v>18</v>
      </c>
      <c r="E97" s="10">
        <f t="shared" si="1"/>
        <v>60</v>
      </c>
    </row>
    <row r="98" spans="1:5" ht="12.75">
      <c r="A98" s="11" t="s">
        <v>189</v>
      </c>
      <c r="B98" s="12" t="s">
        <v>190</v>
      </c>
      <c r="C98" s="2">
        <v>77</v>
      </c>
      <c r="D98" s="3">
        <v>57</v>
      </c>
      <c r="E98" s="10">
        <f t="shared" si="1"/>
        <v>134</v>
      </c>
    </row>
    <row r="99" spans="1:5" ht="12.75">
      <c r="A99" s="11" t="s">
        <v>191</v>
      </c>
      <c r="B99" s="12" t="s">
        <v>192</v>
      </c>
      <c r="C99" s="2">
        <v>86</v>
      </c>
      <c r="D99" s="3">
        <v>55</v>
      </c>
      <c r="E99" s="10">
        <f t="shared" si="1"/>
        <v>141</v>
      </c>
    </row>
    <row r="100" spans="1:5" ht="12.75">
      <c r="A100" s="11" t="s">
        <v>193</v>
      </c>
      <c r="B100" s="12" t="s">
        <v>194</v>
      </c>
      <c r="C100" s="2">
        <v>61</v>
      </c>
      <c r="D100" s="3">
        <v>35</v>
      </c>
      <c r="E100" s="10">
        <f t="shared" si="1"/>
        <v>96</v>
      </c>
    </row>
    <row r="101" spans="1:5" ht="12.75">
      <c r="A101" s="11" t="s">
        <v>195</v>
      </c>
      <c r="B101" s="12" t="s">
        <v>196</v>
      </c>
      <c r="C101" s="2">
        <v>161</v>
      </c>
      <c r="D101" s="3">
        <v>131</v>
      </c>
      <c r="E101" s="10">
        <f t="shared" si="1"/>
        <v>292</v>
      </c>
    </row>
    <row r="102" spans="1:5" ht="12.75">
      <c r="A102" s="11" t="s">
        <v>197</v>
      </c>
      <c r="B102" s="12" t="s">
        <v>198</v>
      </c>
      <c r="C102" s="2">
        <v>36</v>
      </c>
      <c r="D102" s="3">
        <v>33</v>
      </c>
      <c r="E102" s="10">
        <f t="shared" si="1"/>
        <v>69</v>
      </c>
    </row>
    <row r="103" spans="1:5" ht="12.75">
      <c r="A103" s="11" t="s">
        <v>199</v>
      </c>
      <c r="B103" s="12" t="s">
        <v>200</v>
      </c>
      <c r="C103" s="2">
        <v>52</v>
      </c>
      <c r="D103" s="3">
        <v>28</v>
      </c>
      <c r="E103" s="10">
        <f t="shared" si="1"/>
        <v>80</v>
      </c>
    </row>
    <row r="104" spans="1:5" ht="12.75">
      <c r="A104" s="11" t="s">
        <v>201</v>
      </c>
      <c r="B104" s="12" t="s">
        <v>202</v>
      </c>
      <c r="C104" s="2">
        <v>71</v>
      </c>
      <c r="D104" s="3">
        <v>41</v>
      </c>
      <c r="E104" s="10">
        <f t="shared" si="1"/>
        <v>112</v>
      </c>
    </row>
    <row r="105" spans="1:5" ht="12.75">
      <c r="A105" s="11" t="s">
        <v>203</v>
      </c>
      <c r="B105" s="12" t="s">
        <v>204</v>
      </c>
      <c r="C105" s="2">
        <v>162</v>
      </c>
      <c r="D105" s="3">
        <v>84</v>
      </c>
      <c r="E105" s="10">
        <f t="shared" si="1"/>
        <v>246</v>
      </c>
    </row>
    <row r="106" spans="1:5" ht="12.75">
      <c r="A106" s="11" t="s">
        <v>205</v>
      </c>
      <c r="B106" s="12" t="s">
        <v>206</v>
      </c>
      <c r="C106" s="2">
        <v>238</v>
      </c>
      <c r="D106" s="3">
        <v>220</v>
      </c>
      <c r="E106" s="10">
        <f t="shared" si="1"/>
        <v>458</v>
      </c>
    </row>
    <row r="107" spans="1:5" ht="12.75">
      <c r="A107" s="11" t="s">
        <v>207</v>
      </c>
      <c r="B107" s="12" t="s">
        <v>208</v>
      </c>
      <c r="C107" s="2">
        <v>35</v>
      </c>
      <c r="D107" s="3">
        <v>25</v>
      </c>
      <c r="E107" s="10">
        <f t="shared" si="1"/>
        <v>60</v>
      </c>
    </row>
    <row r="108" spans="1:5" ht="12.75">
      <c r="A108" s="11" t="s">
        <v>209</v>
      </c>
      <c r="B108" s="12" t="s">
        <v>210</v>
      </c>
      <c r="C108" s="2">
        <v>128</v>
      </c>
      <c r="D108" s="3">
        <v>102</v>
      </c>
      <c r="E108" s="10">
        <f t="shared" si="1"/>
        <v>230</v>
      </c>
    </row>
    <row r="109" spans="1:5" ht="12.75">
      <c r="A109" s="11" t="s">
        <v>211</v>
      </c>
      <c r="B109" s="12" t="s">
        <v>212</v>
      </c>
      <c r="C109" s="2">
        <v>46</v>
      </c>
      <c r="D109" s="3">
        <v>42</v>
      </c>
      <c r="E109" s="10">
        <f t="shared" si="1"/>
        <v>88</v>
      </c>
    </row>
    <row r="110" spans="1:5" ht="12.75">
      <c r="A110" s="11" t="s">
        <v>213</v>
      </c>
      <c r="B110" s="12" t="s">
        <v>214</v>
      </c>
      <c r="C110" s="2">
        <v>90</v>
      </c>
      <c r="D110" s="3">
        <v>84</v>
      </c>
      <c r="E110" s="10">
        <f t="shared" si="1"/>
        <v>174</v>
      </c>
    </row>
    <row r="111" spans="1:5" ht="12.75">
      <c r="A111" s="11" t="s">
        <v>215</v>
      </c>
      <c r="B111" s="12" t="s">
        <v>216</v>
      </c>
      <c r="C111" s="2">
        <v>44</v>
      </c>
      <c r="D111" s="3">
        <v>33</v>
      </c>
      <c r="E111" s="10">
        <f t="shared" si="1"/>
        <v>77</v>
      </c>
    </row>
    <row r="112" spans="1:5" ht="12.75">
      <c r="A112" s="11" t="s">
        <v>217</v>
      </c>
      <c r="B112" s="12" t="s">
        <v>218</v>
      </c>
      <c r="C112" s="2">
        <v>74</v>
      </c>
      <c r="D112" s="3">
        <v>55</v>
      </c>
      <c r="E112" s="10">
        <f t="shared" si="1"/>
        <v>129</v>
      </c>
    </row>
    <row r="113" spans="1:5" ht="12.75">
      <c r="A113" s="11" t="s">
        <v>219</v>
      </c>
      <c r="B113" s="12" t="s">
        <v>220</v>
      </c>
      <c r="C113" s="2">
        <v>51</v>
      </c>
      <c r="D113" s="3">
        <v>36</v>
      </c>
      <c r="E113" s="10">
        <f t="shared" si="1"/>
        <v>87</v>
      </c>
    </row>
    <row r="114" spans="1:5" ht="12.75">
      <c r="A114" s="11" t="s">
        <v>221</v>
      </c>
      <c r="B114" s="12" t="s">
        <v>222</v>
      </c>
      <c r="C114" s="2">
        <v>170</v>
      </c>
      <c r="D114" s="3">
        <v>109</v>
      </c>
      <c r="E114" s="10">
        <f t="shared" si="1"/>
        <v>279</v>
      </c>
    </row>
    <row r="115" spans="1:5" ht="12.75">
      <c r="A115" s="11" t="s">
        <v>223</v>
      </c>
      <c r="B115" s="12" t="s">
        <v>224</v>
      </c>
      <c r="C115" s="2">
        <v>79</v>
      </c>
      <c r="D115" s="3">
        <v>44</v>
      </c>
      <c r="E115" s="10">
        <f t="shared" si="1"/>
        <v>123</v>
      </c>
    </row>
    <row r="116" spans="1:5" ht="12.75">
      <c r="A116" s="11" t="s">
        <v>225</v>
      </c>
      <c r="B116" s="12" t="s">
        <v>226</v>
      </c>
      <c r="C116" s="2">
        <v>159</v>
      </c>
      <c r="D116" s="3">
        <v>150</v>
      </c>
      <c r="E116" s="10">
        <f t="shared" si="1"/>
        <v>309</v>
      </c>
    </row>
    <row r="117" spans="1:5" ht="12.75">
      <c r="A117" s="11" t="s">
        <v>227</v>
      </c>
      <c r="B117" s="12" t="s">
        <v>228</v>
      </c>
      <c r="C117" s="2">
        <v>423</v>
      </c>
      <c r="D117" s="3">
        <v>452</v>
      </c>
      <c r="E117" s="10">
        <f t="shared" si="1"/>
        <v>875</v>
      </c>
    </row>
    <row r="118" spans="1:5" ht="12.75">
      <c r="A118" s="11" t="s">
        <v>229</v>
      </c>
      <c r="B118" s="12" t="s">
        <v>230</v>
      </c>
      <c r="C118" s="2">
        <v>247</v>
      </c>
      <c r="D118" s="3">
        <v>166</v>
      </c>
      <c r="E118" s="10">
        <f t="shared" si="1"/>
        <v>413</v>
      </c>
    </row>
    <row r="119" spans="1:5" ht="12.75">
      <c r="A119" s="11" t="s">
        <v>231</v>
      </c>
      <c r="B119" s="12" t="s">
        <v>232</v>
      </c>
      <c r="C119" s="2">
        <v>239</v>
      </c>
      <c r="D119" s="3">
        <v>143</v>
      </c>
      <c r="E119" s="10">
        <f t="shared" si="1"/>
        <v>382</v>
      </c>
    </row>
    <row r="120" spans="1:5" ht="12.75">
      <c r="A120" s="11" t="s">
        <v>233</v>
      </c>
      <c r="B120" s="12" t="s">
        <v>234</v>
      </c>
      <c r="C120" s="2">
        <v>195</v>
      </c>
      <c r="D120" s="3">
        <v>138</v>
      </c>
      <c r="E120" s="10">
        <f t="shared" si="1"/>
        <v>333</v>
      </c>
    </row>
    <row r="121" spans="1:5" ht="12.75">
      <c r="A121" s="11" t="s">
        <v>235</v>
      </c>
      <c r="B121" s="12" t="s">
        <v>236</v>
      </c>
      <c r="C121" s="2">
        <v>94</v>
      </c>
      <c r="D121" s="3">
        <v>65</v>
      </c>
      <c r="E121" s="10">
        <f t="shared" si="1"/>
        <v>159</v>
      </c>
    </row>
    <row r="122" spans="1:5" ht="12.75">
      <c r="A122" s="11" t="s">
        <v>237</v>
      </c>
      <c r="B122" s="12" t="s">
        <v>238</v>
      </c>
      <c r="C122" s="2">
        <v>60</v>
      </c>
      <c r="D122" s="3">
        <v>42</v>
      </c>
      <c r="E122" s="10">
        <f t="shared" si="1"/>
        <v>102</v>
      </c>
    </row>
    <row r="123" spans="1:5" ht="12.75">
      <c r="A123" s="11" t="s">
        <v>239</v>
      </c>
      <c r="B123" s="12" t="s">
        <v>240</v>
      </c>
      <c r="C123" s="2">
        <v>38</v>
      </c>
      <c r="D123" s="3">
        <v>29</v>
      </c>
      <c r="E123" s="10">
        <f t="shared" si="1"/>
        <v>67</v>
      </c>
    </row>
    <row r="124" spans="1:5" ht="12.75">
      <c r="A124" s="11" t="s">
        <v>241</v>
      </c>
      <c r="B124" s="12" t="s">
        <v>242</v>
      </c>
      <c r="C124" s="2">
        <v>65</v>
      </c>
      <c r="D124" s="3">
        <v>51</v>
      </c>
      <c r="E124" s="10">
        <f t="shared" si="1"/>
        <v>116</v>
      </c>
    </row>
    <row r="125" spans="1:5" ht="12.75">
      <c r="A125" s="11" t="s">
        <v>243</v>
      </c>
      <c r="B125" s="12" t="s">
        <v>244</v>
      </c>
      <c r="C125" s="2">
        <v>92</v>
      </c>
      <c r="D125" s="3">
        <v>62</v>
      </c>
      <c r="E125" s="10">
        <f t="shared" si="1"/>
        <v>154</v>
      </c>
    </row>
    <row r="126" spans="1:5" ht="12.75">
      <c r="A126" s="11" t="s">
        <v>245</v>
      </c>
      <c r="B126" s="12" t="s">
        <v>246</v>
      </c>
      <c r="C126" s="2">
        <v>49</v>
      </c>
      <c r="D126" s="3">
        <v>29</v>
      </c>
      <c r="E126" s="10">
        <f t="shared" si="1"/>
        <v>78</v>
      </c>
    </row>
    <row r="127" spans="1:5" ht="12.75">
      <c r="A127" s="11" t="s">
        <v>247</v>
      </c>
      <c r="B127" s="12" t="s">
        <v>248</v>
      </c>
      <c r="C127" s="2">
        <v>43</v>
      </c>
      <c r="D127" s="3">
        <v>32</v>
      </c>
      <c r="E127" s="10">
        <f t="shared" si="1"/>
        <v>75</v>
      </c>
    </row>
    <row r="128" spans="1:5" ht="12.75">
      <c r="A128" s="11" t="s">
        <v>249</v>
      </c>
      <c r="B128" s="12" t="s">
        <v>250</v>
      </c>
      <c r="C128" s="2">
        <v>107</v>
      </c>
      <c r="D128" s="3">
        <v>62</v>
      </c>
      <c r="E128" s="10">
        <f t="shared" si="1"/>
        <v>169</v>
      </c>
    </row>
    <row r="129" spans="1:5" ht="12.75">
      <c r="A129" s="11" t="s">
        <v>251</v>
      </c>
      <c r="B129" s="12" t="s">
        <v>252</v>
      </c>
      <c r="C129" s="2">
        <v>132</v>
      </c>
      <c r="D129" s="3">
        <v>127</v>
      </c>
      <c r="E129" s="10">
        <f t="shared" si="1"/>
        <v>259</v>
      </c>
    </row>
    <row r="130" spans="1:5" ht="12.75">
      <c r="A130" s="11" t="s">
        <v>253</v>
      </c>
      <c r="B130" s="12" t="s">
        <v>254</v>
      </c>
      <c r="C130" s="2">
        <v>139</v>
      </c>
      <c r="D130" s="3">
        <v>112</v>
      </c>
      <c r="E130" s="10">
        <f t="shared" si="1"/>
        <v>251</v>
      </c>
    </row>
    <row r="131" spans="1:5" ht="12.75">
      <c r="A131" s="11" t="s">
        <v>255</v>
      </c>
      <c r="B131" s="12" t="s">
        <v>256</v>
      </c>
      <c r="C131" s="2">
        <v>155</v>
      </c>
      <c r="D131" s="3">
        <v>121</v>
      </c>
      <c r="E131" s="10">
        <f t="shared" si="1"/>
        <v>276</v>
      </c>
    </row>
    <row r="132" spans="1:5" ht="12.75">
      <c r="A132" s="11" t="s">
        <v>257</v>
      </c>
      <c r="B132" s="12" t="s">
        <v>258</v>
      </c>
      <c r="C132" s="2">
        <v>49</v>
      </c>
      <c r="D132" s="3">
        <v>25</v>
      </c>
      <c r="E132" s="10">
        <f aca="true" t="shared" si="2" ref="E132:E192">C132+D132</f>
        <v>74</v>
      </c>
    </row>
    <row r="133" spans="1:5" ht="12.75">
      <c r="A133" s="11" t="s">
        <v>259</v>
      </c>
      <c r="B133" s="12" t="s">
        <v>260</v>
      </c>
      <c r="C133" s="2">
        <v>137</v>
      </c>
      <c r="D133" s="3">
        <v>70</v>
      </c>
      <c r="E133" s="10">
        <f t="shared" si="2"/>
        <v>207</v>
      </c>
    </row>
    <row r="134" spans="1:5" ht="12.75">
      <c r="A134" s="11" t="s">
        <v>261</v>
      </c>
      <c r="B134" s="12" t="s">
        <v>262</v>
      </c>
      <c r="C134" s="2">
        <v>60</v>
      </c>
      <c r="D134" s="3">
        <v>47</v>
      </c>
      <c r="E134" s="10">
        <f t="shared" si="2"/>
        <v>107</v>
      </c>
    </row>
    <row r="135" spans="1:5" ht="12.75">
      <c r="A135" s="11" t="s">
        <v>263</v>
      </c>
      <c r="B135" s="12" t="s">
        <v>264</v>
      </c>
      <c r="C135" s="2">
        <v>101</v>
      </c>
      <c r="D135" s="3">
        <v>70</v>
      </c>
      <c r="E135" s="10">
        <f t="shared" si="2"/>
        <v>171</v>
      </c>
    </row>
    <row r="136" spans="1:5" ht="12.75">
      <c r="A136" s="11" t="s">
        <v>265</v>
      </c>
      <c r="B136" s="12" t="s">
        <v>266</v>
      </c>
      <c r="C136" s="2">
        <v>39</v>
      </c>
      <c r="D136" s="3">
        <v>19</v>
      </c>
      <c r="E136" s="10">
        <f t="shared" si="2"/>
        <v>58</v>
      </c>
    </row>
    <row r="137" spans="1:5" ht="12.75">
      <c r="A137" s="11" t="s">
        <v>267</v>
      </c>
      <c r="B137" s="12" t="s">
        <v>268</v>
      </c>
      <c r="C137" s="2">
        <v>143</v>
      </c>
      <c r="D137" s="3">
        <v>82</v>
      </c>
      <c r="E137" s="10">
        <f t="shared" si="2"/>
        <v>225</v>
      </c>
    </row>
    <row r="138" spans="1:5" ht="12.75">
      <c r="A138" s="11" t="s">
        <v>269</v>
      </c>
      <c r="B138" s="12" t="s">
        <v>270</v>
      </c>
      <c r="C138" s="2">
        <v>86</v>
      </c>
      <c r="D138" s="3">
        <v>56</v>
      </c>
      <c r="E138" s="10">
        <f t="shared" si="2"/>
        <v>142</v>
      </c>
    </row>
    <row r="139" spans="1:5" ht="12.75">
      <c r="A139" s="11" t="s">
        <v>271</v>
      </c>
      <c r="B139" s="12" t="s">
        <v>272</v>
      </c>
      <c r="C139" s="2">
        <v>67</v>
      </c>
      <c r="D139" s="3">
        <v>37</v>
      </c>
      <c r="E139" s="10">
        <f t="shared" si="2"/>
        <v>104</v>
      </c>
    </row>
    <row r="140" spans="1:5" ht="12.75">
      <c r="A140" s="11" t="s">
        <v>273</v>
      </c>
      <c r="B140" s="12" t="s">
        <v>274</v>
      </c>
      <c r="C140" s="2">
        <v>633</v>
      </c>
      <c r="D140" s="3">
        <v>429</v>
      </c>
      <c r="E140" s="10">
        <f t="shared" si="2"/>
        <v>1062</v>
      </c>
    </row>
    <row r="141" spans="1:5" ht="12.75">
      <c r="A141" s="11" t="s">
        <v>275</v>
      </c>
      <c r="B141" s="12" t="s">
        <v>276</v>
      </c>
      <c r="C141" s="2">
        <v>198</v>
      </c>
      <c r="D141" s="3">
        <v>160</v>
      </c>
      <c r="E141" s="10">
        <f t="shared" si="2"/>
        <v>358</v>
      </c>
    </row>
    <row r="142" spans="1:5" ht="12.75">
      <c r="A142" s="11" t="s">
        <v>277</v>
      </c>
      <c r="B142" s="12" t="s">
        <v>278</v>
      </c>
      <c r="C142" s="2">
        <v>80</v>
      </c>
      <c r="D142" s="3">
        <v>62</v>
      </c>
      <c r="E142" s="10">
        <f t="shared" si="2"/>
        <v>142</v>
      </c>
    </row>
    <row r="143" spans="1:5" ht="12.75">
      <c r="A143" s="17" t="s">
        <v>495</v>
      </c>
      <c r="B143" s="12" t="s">
        <v>280</v>
      </c>
      <c r="C143" s="2">
        <v>81</v>
      </c>
      <c r="D143" s="3">
        <v>50</v>
      </c>
      <c r="E143" s="10">
        <f t="shared" si="2"/>
        <v>131</v>
      </c>
    </row>
    <row r="144" spans="1:5" ht="12.75">
      <c r="A144" s="11" t="s">
        <v>281</v>
      </c>
      <c r="B144" s="12" t="s">
        <v>282</v>
      </c>
      <c r="C144" s="2">
        <v>85</v>
      </c>
      <c r="D144" s="3">
        <v>45</v>
      </c>
      <c r="E144" s="10">
        <f t="shared" si="2"/>
        <v>130</v>
      </c>
    </row>
    <row r="145" spans="1:5" ht="12.75">
      <c r="A145" s="11" t="s">
        <v>283</v>
      </c>
      <c r="B145" s="12" t="s">
        <v>284</v>
      </c>
      <c r="C145" s="2">
        <v>85</v>
      </c>
      <c r="D145" s="3">
        <v>71</v>
      </c>
      <c r="E145" s="10">
        <f t="shared" si="2"/>
        <v>156</v>
      </c>
    </row>
    <row r="146" spans="1:5" ht="12.75">
      <c r="A146" s="11" t="s">
        <v>285</v>
      </c>
      <c r="B146" s="12" t="s">
        <v>286</v>
      </c>
      <c r="C146" s="2">
        <v>434</v>
      </c>
      <c r="D146" s="3">
        <v>331</v>
      </c>
      <c r="E146" s="10">
        <f t="shared" si="2"/>
        <v>765</v>
      </c>
    </row>
    <row r="147" spans="1:5" ht="12.75">
      <c r="A147" s="11" t="s">
        <v>287</v>
      </c>
      <c r="B147" s="12" t="s">
        <v>288</v>
      </c>
      <c r="C147" s="2">
        <v>42</v>
      </c>
      <c r="D147" s="3">
        <v>32</v>
      </c>
      <c r="E147" s="10">
        <f t="shared" si="2"/>
        <v>74</v>
      </c>
    </row>
    <row r="148" spans="1:5" ht="12.75">
      <c r="A148" s="11" t="s">
        <v>289</v>
      </c>
      <c r="B148" s="12" t="s">
        <v>290</v>
      </c>
      <c r="C148" s="2">
        <v>277</v>
      </c>
      <c r="D148" s="3">
        <v>237</v>
      </c>
      <c r="E148" s="10">
        <f t="shared" si="2"/>
        <v>514</v>
      </c>
    </row>
    <row r="149" spans="1:5" ht="12.75">
      <c r="A149" s="11" t="s">
        <v>291</v>
      </c>
      <c r="B149" s="12" t="s">
        <v>292</v>
      </c>
      <c r="C149" s="2">
        <v>126</v>
      </c>
      <c r="D149" s="3">
        <v>108</v>
      </c>
      <c r="E149" s="10">
        <f t="shared" si="2"/>
        <v>234</v>
      </c>
    </row>
    <row r="150" spans="1:5" ht="12.75">
      <c r="A150" s="11" t="s">
        <v>293</v>
      </c>
      <c r="B150" s="12" t="s">
        <v>294</v>
      </c>
      <c r="C150" s="2">
        <v>115</v>
      </c>
      <c r="D150" s="3">
        <v>54</v>
      </c>
      <c r="E150" s="10">
        <f t="shared" si="2"/>
        <v>169</v>
      </c>
    </row>
    <row r="151" spans="1:5" ht="12.75">
      <c r="A151" s="11" t="s">
        <v>295</v>
      </c>
      <c r="B151" s="12" t="s">
        <v>296</v>
      </c>
      <c r="C151" s="2">
        <v>81</v>
      </c>
      <c r="D151" s="3">
        <v>59</v>
      </c>
      <c r="E151" s="10">
        <f t="shared" si="2"/>
        <v>140</v>
      </c>
    </row>
    <row r="152" spans="1:5" ht="12.75">
      <c r="A152" s="11" t="s">
        <v>297</v>
      </c>
      <c r="B152" s="12" t="s">
        <v>298</v>
      </c>
      <c r="C152" s="2">
        <v>166</v>
      </c>
      <c r="D152" s="3">
        <v>131</v>
      </c>
      <c r="E152" s="10">
        <f t="shared" si="2"/>
        <v>297</v>
      </c>
    </row>
    <row r="153" spans="1:5" ht="12.75">
      <c r="A153" s="11" t="s">
        <v>299</v>
      </c>
      <c r="B153" s="12" t="s">
        <v>300</v>
      </c>
      <c r="C153" s="2">
        <v>76</v>
      </c>
      <c r="D153" s="3">
        <v>55</v>
      </c>
      <c r="E153" s="10">
        <f t="shared" si="2"/>
        <v>131</v>
      </c>
    </row>
    <row r="154" spans="1:5" ht="12.75">
      <c r="A154" s="11" t="s">
        <v>301</v>
      </c>
      <c r="B154" s="12" t="s">
        <v>302</v>
      </c>
      <c r="C154" s="2">
        <v>68</v>
      </c>
      <c r="D154" s="3">
        <v>44</v>
      </c>
      <c r="E154" s="10">
        <f t="shared" si="2"/>
        <v>112</v>
      </c>
    </row>
    <row r="155" spans="1:5" ht="12.75">
      <c r="A155" s="11" t="s">
        <v>303</v>
      </c>
      <c r="B155" s="12" t="s">
        <v>304</v>
      </c>
      <c r="C155" s="2">
        <v>56</v>
      </c>
      <c r="D155" s="3">
        <v>51</v>
      </c>
      <c r="E155" s="10">
        <f t="shared" si="2"/>
        <v>107</v>
      </c>
    </row>
    <row r="156" spans="1:5" ht="12.75">
      <c r="A156" s="11" t="s">
        <v>305</v>
      </c>
      <c r="B156" s="12" t="s">
        <v>306</v>
      </c>
      <c r="C156" s="2">
        <v>51</v>
      </c>
      <c r="D156" s="3">
        <v>25</v>
      </c>
      <c r="E156" s="10">
        <f t="shared" si="2"/>
        <v>76</v>
      </c>
    </row>
    <row r="157" spans="1:5" ht="12.75">
      <c r="A157" s="11" t="s">
        <v>307</v>
      </c>
      <c r="B157" s="12" t="s">
        <v>308</v>
      </c>
      <c r="C157" s="2">
        <v>87</v>
      </c>
      <c r="D157" s="3">
        <v>73</v>
      </c>
      <c r="E157" s="10">
        <f t="shared" si="2"/>
        <v>160</v>
      </c>
    </row>
    <row r="158" spans="1:5" ht="12.75">
      <c r="A158" s="11" t="s">
        <v>309</v>
      </c>
      <c r="B158" s="12" t="s">
        <v>310</v>
      </c>
      <c r="C158" s="2">
        <v>49</v>
      </c>
      <c r="D158" s="3">
        <v>33</v>
      </c>
      <c r="E158" s="10">
        <f t="shared" si="2"/>
        <v>82</v>
      </c>
    </row>
    <row r="159" spans="1:5" ht="12.75">
      <c r="A159" s="11" t="s">
        <v>311</v>
      </c>
      <c r="B159" s="12" t="s">
        <v>312</v>
      </c>
      <c r="C159" s="2">
        <v>92</v>
      </c>
      <c r="D159" s="3">
        <v>66</v>
      </c>
      <c r="E159" s="10">
        <f t="shared" si="2"/>
        <v>158</v>
      </c>
    </row>
    <row r="160" spans="1:5" ht="12.75">
      <c r="A160" s="11" t="s">
        <v>313</v>
      </c>
      <c r="B160" s="12" t="s">
        <v>314</v>
      </c>
      <c r="C160" s="2">
        <v>56</v>
      </c>
      <c r="D160" s="3">
        <v>50</v>
      </c>
      <c r="E160" s="10">
        <f t="shared" si="2"/>
        <v>106</v>
      </c>
    </row>
    <row r="161" spans="1:5" ht="12.75">
      <c r="A161" s="11" t="s">
        <v>315</v>
      </c>
      <c r="B161" s="12" t="s">
        <v>316</v>
      </c>
      <c r="C161" s="2">
        <v>66</v>
      </c>
      <c r="D161" s="3">
        <v>39</v>
      </c>
      <c r="E161" s="10">
        <f t="shared" si="2"/>
        <v>105</v>
      </c>
    </row>
    <row r="162" spans="1:5" ht="12.75">
      <c r="A162" s="11" t="s">
        <v>317</v>
      </c>
      <c r="B162" s="12" t="s">
        <v>318</v>
      </c>
      <c r="C162" s="2">
        <v>243</v>
      </c>
      <c r="D162" s="3">
        <v>235</v>
      </c>
      <c r="E162" s="10">
        <f t="shared" si="2"/>
        <v>478</v>
      </c>
    </row>
    <row r="163" spans="1:5" ht="12.75">
      <c r="A163" s="11" t="s">
        <v>319</v>
      </c>
      <c r="B163" s="12" t="s">
        <v>320</v>
      </c>
      <c r="C163" s="2">
        <v>96</v>
      </c>
      <c r="D163" s="3">
        <v>71</v>
      </c>
      <c r="E163" s="10">
        <f t="shared" si="2"/>
        <v>167</v>
      </c>
    </row>
    <row r="164" spans="1:5" ht="12.75">
      <c r="A164" s="11" t="s">
        <v>321</v>
      </c>
      <c r="B164" s="12" t="s">
        <v>322</v>
      </c>
      <c r="C164" s="2">
        <v>49</v>
      </c>
      <c r="D164" s="3">
        <v>47</v>
      </c>
      <c r="E164" s="10">
        <f t="shared" si="2"/>
        <v>96</v>
      </c>
    </row>
    <row r="165" spans="1:5" ht="12.75">
      <c r="A165" s="11" t="s">
        <v>323</v>
      </c>
      <c r="B165" s="12" t="s">
        <v>324</v>
      </c>
      <c r="C165" s="2">
        <v>64</v>
      </c>
      <c r="D165" s="3">
        <v>33</v>
      </c>
      <c r="E165" s="10">
        <f t="shared" si="2"/>
        <v>97</v>
      </c>
    </row>
    <row r="166" spans="1:5" ht="12.75">
      <c r="A166" s="11" t="s">
        <v>325</v>
      </c>
      <c r="B166" s="12" t="s">
        <v>326</v>
      </c>
      <c r="C166" s="2">
        <v>88</v>
      </c>
      <c r="D166" s="3">
        <v>48</v>
      </c>
      <c r="E166" s="10">
        <f t="shared" si="2"/>
        <v>136</v>
      </c>
    </row>
    <row r="167" spans="1:5" ht="12.75">
      <c r="A167" s="11" t="s">
        <v>327</v>
      </c>
      <c r="B167" s="12" t="s">
        <v>328</v>
      </c>
      <c r="C167" s="2">
        <v>66</v>
      </c>
      <c r="D167" s="3">
        <v>29</v>
      </c>
      <c r="E167" s="10">
        <f t="shared" si="2"/>
        <v>95</v>
      </c>
    </row>
    <row r="168" spans="1:5" ht="12.75">
      <c r="A168" s="11" t="s">
        <v>329</v>
      </c>
      <c r="B168" s="12" t="s">
        <v>330</v>
      </c>
      <c r="C168" s="2">
        <v>275</v>
      </c>
      <c r="D168" s="3">
        <v>231</v>
      </c>
      <c r="E168" s="10">
        <f t="shared" si="2"/>
        <v>506</v>
      </c>
    </row>
    <row r="169" spans="1:5" ht="12.75">
      <c r="A169" s="11" t="s">
        <v>331</v>
      </c>
      <c r="B169" s="12" t="s">
        <v>332</v>
      </c>
      <c r="C169" s="2">
        <v>80</v>
      </c>
      <c r="D169" s="3">
        <v>57</v>
      </c>
      <c r="E169" s="10">
        <f t="shared" si="2"/>
        <v>137</v>
      </c>
    </row>
    <row r="170" spans="1:5" ht="12.75">
      <c r="A170" s="11" t="s">
        <v>333</v>
      </c>
      <c r="B170" s="12" t="s">
        <v>334</v>
      </c>
      <c r="C170" s="2">
        <v>38</v>
      </c>
      <c r="D170" s="3">
        <v>22</v>
      </c>
      <c r="E170" s="10">
        <f t="shared" si="2"/>
        <v>60</v>
      </c>
    </row>
    <row r="171" spans="1:5" ht="12.75">
      <c r="A171" s="11" t="s">
        <v>335</v>
      </c>
      <c r="B171" s="12" t="s">
        <v>336</v>
      </c>
      <c r="C171" s="2">
        <v>95</v>
      </c>
      <c r="D171" s="3">
        <v>57</v>
      </c>
      <c r="E171" s="10">
        <f t="shared" si="2"/>
        <v>152</v>
      </c>
    </row>
    <row r="172" spans="1:5" ht="12.75">
      <c r="A172" s="11" t="s">
        <v>337</v>
      </c>
      <c r="B172" s="12" t="s">
        <v>338</v>
      </c>
      <c r="C172" s="2">
        <v>41</v>
      </c>
      <c r="D172" s="3">
        <v>21</v>
      </c>
      <c r="E172" s="10">
        <f t="shared" si="2"/>
        <v>62</v>
      </c>
    </row>
    <row r="173" spans="1:5" ht="12.75">
      <c r="A173" s="11" t="s">
        <v>339</v>
      </c>
      <c r="B173" s="12" t="s">
        <v>340</v>
      </c>
      <c r="C173" s="2">
        <v>53</v>
      </c>
      <c r="D173" s="3">
        <v>29</v>
      </c>
      <c r="E173" s="10">
        <f t="shared" si="2"/>
        <v>82</v>
      </c>
    </row>
    <row r="174" spans="1:5" ht="12.75">
      <c r="A174" s="11" t="s">
        <v>341</v>
      </c>
      <c r="B174" s="12" t="s">
        <v>342</v>
      </c>
      <c r="C174" s="2">
        <v>97</v>
      </c>
      <c r="D174" s="3">
        <v>83</v>
      </c>
      <c r="E174" s="10">
        <f t="shared" si="2"/>
        <v>180</v>
      </c>
    </row>
    <row r="175" spans="1:5" ht="12.75">
      <c r="A175" s="11" t="s">
        <v>343</v>
      </c>
      <c r="B175" s="12" t="s">
        <v>344</v>
      </c>
      <c r="C175" s="2">
        <v>67</v>
      </c>
      <c r="D175" s="3">
        <v>47</v>
      </c>
      <c r="E175" s="10">
        <f t="shared" si="2"/>
        <v>114</v>
      </c>
    </row>
    <row r="176" spans="1:5" ht="12.75">
      <c r="A176" s="11" t="s">
        <v>345</v>
      </c>
      <c r="B176" s="12" t="s">
        <v>346</v>
      </c>
      <c r="C176" s="2">
        <v>151</v>
      </c>
      <c r="D176" s="3">
        <v>116</v>
      </c>
      <c r="E176" s="10">
        <f t="shared" si="2"/>
        <v>267</v>
      </c>
    </row>
    <row r="177" spans="1:5" ht="12.75">
      <c r="A177" s="11" t="s">
        <v>347</v>
      </c>
      <c r="B177" s="12" t="s">
        <v>348</v>
      </c>
      <c r="C177" s="2">
        <v>37</v>
      </c>
      <c r="D177" s="3">
        <v>28</v>
      </c>
      <c r="E177" s="10">
        <f t="shared" si="2"/>
        <v>65</v>
      </c>
    </row>
    <row r="178" spans="1:5" ht="12.75">
      <c r="A178" s="11" t="s">
        <v>349</v>
      </c>
      <c r="B178" s="12" t="s">
        <v>350</v>
      </c>
      <c r="C178" s="2">
        <v>75</v>
      </c>
      <c r="D178" s="3">
        <v>48</v>
      </c>
      <c r="E178" s="10">
        <f t="shared" si="2"/>
        <v>123</v>
      </c>
    </row>
    <row r="179" spans="1:5" ht="12.75">
      <c r="A179" s="11" t="s">
        <v>351</v>
      </c>
      <c r="B179" s="12" t="s">
        <v>352</v>
      </c>
      <c r="C179" s="2">
        <v>159</v>
      </c>
      <c r="D179" s="3">
        <v>88</v>
      </c>
      <c r="E179" s="10">
        <f t="shared" si="2"/>
        <v>247</v>
      </c>
    </row>
    <row r="180" spans="1:5" ht="12.75">
      <c r="A180" s="11" t="s">
        <v>353</v>
      </c>
      <c r="B180" s="12" t="s">
        <v>354</v>
      </c>
      <c r="C180" s="2">
        <v>44</v>
      </c>
      <c r="D180" s="3">
        <v>34</v>
      </c>
      <c r="E180" s="10">
        <f t="shared" si="2"/>
        <v>78</v>
      </c>
    </row>
    <row r="181" spans="1:5" ht="12.75">
      <c r="A181" s="11" t="s">
        <v>355</v>
      </c>
      <c r="B181" s="12" t="s">
        <v>356</v>
      </c>
      <c r="C181" s="2">
        <v>75</v>
      </c>
      <c r="D181" s="3">
        <v>50</v>
      </c>
      <c r="E181" s="10">
        <f t="shared" si="2"/>
        <v>125</v>
      </c>
    </row>
    <row r="182" spans="1:5" ht="12.75">
      <c r="A182" s="11" t="s">
        <v>357</v>
      </c>
      <c r="B182" s="12" t="s">
        <v>358</v>
      </c>
      <c r="C182" s="2">
        <v>72</v>
      </c>
      <c r="D182" s="3">
        <v>39</v>
      </c>
      <c r="E182" s="10">
        <f t="shared" si="2"/>
        <v>111</v>
      </c>
    </row>
    <row r="183" spans="1:5" ht="12.75">
      <c r="A183" s="11" t="s">
        <v>359</v>
      </c>
      <c r="B183" s="12" t="s">
        <v>360</v>
      </c>
      <c r="C183" s="2">
        <v>104</v>
      </c>
      <c r="D183" s="3">
        <v>65</v>
      </c>
      <c r="E183" s="10">
        <f t="shared" si="2"/>
        <v>169</v>
      </c>
    </row>
    <row r="184" spans="1:5" ht="12.75">
      <c r="A184" s="11" t="s">
        <v>361</v>
      </c>
      <c r="B184" s="12" t="s">
        <v>362</v>
      </c>
      <c r="C184" s="2">
        <v>124</v>
      </c>
      <c r="D184" s="3">
        <v>64</v>
      </c>
      <c r="E184" s="10">
        <f t="shared" si="2"/>
        <v>188</v>
      </c>
    </row>
    <row r="185" spans="1:5" ht="12.75">
      <c r="A185" s="11" t="s">
        <v>363</v>
      </c>
      <c r="B185" s="12" t="s">
        <v>364</v>
      </c>
      <c r="C185" s="2">
        <v>63</v>
      </c>
      <c r="D185" s="3">
        <v>43</v>
      </c>
      <c r="E185" s="10">
        <f t="shared" si="2"/>
        <v>106</v>
      </c>
    </row>
    <row r="186" spans="1:5" ht="12.75">
      <c r="A186" s="11" t="s">
        <v>365</v>
      </c>
      <c r="B186" s="12" t="s">
        <v>366</v>
      </c>
      <c r="C186" s="2">
        <v>126</v>
      </c>
      <c r="D186" s="3">
        <v>76</v>
      </c>
      <c r="E186" s="10">
        <f t="shared" si="2"/>
        <v>202</v>
      </c>
    </row>
    <row r="187" spans="1:5" ht="12.75">
      <c r="A187" s="11" t="s">
        <v>367</v>
      </c>
      <c r="B187" s="12" t="s">
        <v>368</v>
      </c>
      <c r="C187" s="2">
        <v>442</v>
      </c>
      <c r="D187" s="3">
        <v>312</v>
      </c>
      <c r="E187" s="10">
        <f t="shared" si="2"/>
        <v>754</v>
      </c>
    </row>
    <row r="188" spans="1:5" ht="12.75">
      <c r="A188" s="11" t="s">
        <v>369</v>
      </c>
      <c r="B188" s="12" t="s">
        <v>370</v>
      </c>
      <c r="C188" s="2">
        <v>59</v>
      </c>
      <c r="D188" s="3">
        <v>39</v>
      </c>
      <c r="E188" s="10">
        <f t="shared" si="2"/>
        <v>98</v>
      </c>
    </row>
    <row r="189" spans="1:5" ht="12.75">
      <c r="A189" s="11" t="s">
        <v>371</v>
      </c>
      <c r="B189" s="12" t="s">
        <v>372</v>
      </c>
      <c r="C189" s="2">
        <v>59</v>
      </c>
      <c r="D189" s="3">
        <v>48</v>
      </c>
      <c r="E189" s="10">
        <f t="shared" si="2"/>
        <v>107</v>
      </c>
    </row>
    <row r="190" spans="1:5" ht="12.75">
      <c r="A190" s="11" t="s">
        <v>373</v>
      </c>
      <c r="B190" s="12" t="s">
        <v>374</v>
      </c>
      <c r="C190" s="2">
        <v>90</v>
      </c>
      <c r="D190" s="3">
        <v>800</v>
      </c>
      <c r="E190" s="10">
        <f t="shared" si="2"/>
        <v>890</v>
      </c>
    </row>
    <row r="191" spans="1:5" ht="12.75">
      <c r="A191" s="11" t="s">
        <v>375</v>
      </c>
      <c r="B191" s="12" t="s">
        <v>376</v>
      </c>
      <c r="C191" s="2">
        <v>843</v>
      </c>
      <c r="D191" s="3">
        <v>671</v>
      </c>
      <c r="E191" s="10">
        <f t="shared" si="2"/>
        <v>1514</v>
      </c>
    </row>
    <row r="192" spans="1:5" ht="12.75">
      <c r="A192" s="11" t="s">
        <v>377</v>
      </c>
      <c r="B192" s="12" t="s">
        <v>378</v>
      </c>
      <c r="C192" s="2">
        <v>79</v>
      </c>
      <c r="D192" s="3">
        <v>789</v>
      </c>
      <c r="E192" s="10">
        <f t="shared" si="2"/>
        <v>868</v>
      </c>
    </row>
    <row r="193" spans="1:5" ht="12.75">
      <c r="A193" s="11" t="s">
        <v>379</v>
      </c>
      <c r="B193" s="12" t="s">
        <v>380</v>
      </c>
      <c r="C193" s="2">
        <v>42</v>
      </c>
      <c r="D193" s="3">
        <v>30</v>
      </c>
      <c r="E193" s="10">
        <f aca="true" t="shared" si="3" ref="E193:E247">C193+D193</f>
        <v>72</v>
      </c>
    </row>
    <row r="194" spans="1:5" ht="12.75">
      <c r="A194" s="11" t="s">
        <v>381</v>
      </c>
      <c r="B194" s="12" t="s">
        <v>382</v>
      </c>
      <c r="C194" s="2">
        <v>147</v>
      </c>
      <c r="D194" s="3">
        <v>104</v>
      </c>
      <c r="E194" s="10">
        <f t="shared" si="3"/>
        <v>251</v>
      </c>
    </row>
    <row r="195" spans="1:5" ht="12.75">
      <c r="A195" s="11" t="s">
        <v>383</v>
      </c>
      <c r="B195" s="12" t="s">
        <v>384</v>
      </c>
      <c r="C195" s="2">
        <v>319</v>
      </c>
      <c r="D195" s="3">
        <v>320</v>
      </c>
      <c r="E195" s="10">
        <f t="shared" si="3"/>
        <v>639</v>
      </c>
    </row>
    <row r="196" spans="1:5" ht="12.75">
      <c r="A196" s="11" t="s">
        <v>385</v>
      </c>
      <c r="B196" s="12" t="s">
        <v>386</v>
      </c>
      <c r="C196" s="2">
        <v>51</v>
      </c>
      <c r="D196" s="3">
        <v>36</v>
      </c>
      <c r="E196" s="10">
        <f t="shared" si="3"/>
        <v>87</v>
      </c>
    </row>
    <row r="197" spans="1:5" ht="12.75">
      <c r="A197" s="11" t="s">
        <v>387</v>
      </c>
      <c r="B197" s="12" t="s">
        <v>388</v>
      </c>
      <c r="C197" s="2">
        <v>51</v>
      </c>
      <c r="D197" s="3">
        <v>41</v>
      </c>
      <c r="E197" s="10">
        <f t="shared" si="3"/>
        <v>92</v>
      </c>
    </row>
    <row r="198" spans="1:5" ht="12.75">
      <c r="A198" s="11" t="s">
        <v>389</v>
      </c>
      <c r="B198" s="12" t="s">
        <v>390</v>
      </c>
      <c r="C198" s="2">
        <v>94</v>
      </c>
      <c r="D198" s="3">
        <v>60</v>
      </c>
      <c r="E198" s="10">
        <f t="shared" si="3"/>
        <v>154</v>
      </c>
    </row>
    <row r="199" spans="1:5" ht="12.75">
      <c r="A199" s="11" t="s">
        <v>391</v>
      </c>
      <c r="B199" s="12" t="s">
        <v>392</v>
      </c>
      <c r="C199" s="2">
        <v>323</v>
      </c>
      <c r="D199" s="3">
        <v>166</v>
      </c>
      <c r="E199" s="10">
        <f t="shared" si="3"/>
        <v>489</v>
      </c>
    </row>
    <row r="200" spans="1:5" ht="12.75">
      <c r="A200" s="11" t="s">
        <v>393</v>
      </c>
      <c r="B200" s="12" t="s">
        <v>394</v>
      </c>
      <c r="C200" s="2">
        <v>503</v>
      </c>
      <c r="D200" s="3">
        <v>296</v>
      </c>
      <c r="E200" s="10">
        <f t="shared" si="3"/>
        <v>799</v>
      </c>
    </row>
    <row r="201" spans="1:5" ht="12.75">
      <c r="A201" s="11" t="s">
        <v>395</v>
      </c>
      <c r="B201" s="12" t="s">
        <v>320</v>
      </c>
      <c r="C201" s="2">
        <v>76</v>
      </c>
      <c r="D201" s="3">
        <v>44</v>
      </c>
      <c r="E201" s="10">
        <f t="shared" si="3"/>
        <v>120</v>
      </c>
    </row>
    <row r="202" spans="1:5" ht="12.75">
      <c r="A202" s="11" t="s">
        <v>396</v>
      </c>
      <c r="B202" s="12" t="s">
        <v>397</v>
      </c>
      <c r="C202" s="2">
        <v>151</v>
      </c>
      <c r="D202" s="3">
        <v>100</v>
      </c>
      <c r="E202" s="10">
        <f t="shared" si="3"/>
        <v>251</v>
      </c>
    </row>
    <row r="203" spans="1:5" ht="12.75">
      <c r="A203" s="11" t="s">
        <v>398</v>
      </c>
      <c r="B203" s="12" t="s">
        <v>399</v>
      </c>
      <c r="C203" s="2">
        <v>117</v>
      </c>
      <c r="D203" s="3">
        <v>75</v>
      </c>
      <c r="E203" s="10">
        <f t="shared" si="3"/>
        <v>192</v>
      </c>
    </row>
    <row r="204" spans="1:5" ht="12.75">
      <c r="A204" s="11" t="s">
        <v>400</v>
      </c>
      <c r="B204" s="12" t="s">
        <v>401</v>
      </c>
      <c r="C204" s="2">
        <v>82</v>
      </c>
      <c r="D204" s="3">
        <v>65</v>
      </c>
      <c r="E204" s="10">
        <f t="shared" si="3"/>
        <v>147</v>
      </c>
    </row>
    <row r="205" spans="1:5" ht="12.75">
      <c r="A205" s="11" t="s">
        <v>402</v>
      </c>
      <c r="B205" s="12" t="s">
        <v>403</v>
      </c>
      <c r="C205" s="2">
        <v>1108</v>
      </c>
      <c r="D205" s="3">
        <v>693</v>
      </c>
      <c r="E205" s="10">
        <f t="shared" si="3"/>
        <v>1801</v>
      </c>
    </row>
    <row r="206" spans="1:5" ht="12.75">
      <c r="A206" s="11" t="s">
        <v>404</v>
      </c>
      <c r="B206" s="12" t="s">
        <v>405</v>
      </c>
      <c r="C206" s="2">
        <v>255</v>
      </c>
      <c r="D206" s="3">
        <v>171</v>
      </c>
      <c r="E206" s="10">
        <f t="shared" si="3"/>
        <v>426</v>
      </c>
    </row>
    <row r="207" spans="1:5" ht="12.75">
      <c r="A207" s="11" t="s">
        <v>406</v>
      </c>
      <c r="B207" s="12" t="s">
        <v>407</v>
      </c>
      <c r="C207" s="2">
        <v>53</v>
      </c>
      <c r="D207" s="3">
        <v>29</v>
      </c>
      <c r="E207" s="10">
        <f t="shared" si="3"/>
        <v>82</v>
      </c>
    </row>
    <row r="208" spans="1:5" ht="12.75">
      <c r="A208" s="11" t="s">
        <v>408</v>
      </c>
      <c r="B208" s="12" t="s">
        <v>409</v>
      </c>
      <c r="C208" s="2">
        <v>50</v>
      </c>
      <c r="D208" s="3">
        <v>23</v>
      </c>
      <c r="E208" s="10">
        <f t="shared" si="3"/>
        <v>73</v>
      </c>
    </row>
    <row r="209" spans="1:5" ht="12.75">
      <c r="A209" s="11" t="s">
        <v>410</v>
      </c>
      <c r="B209" s="12" t="s">
        <v>411</v>
      </c>
      <c r="C209" s="2">
        <v>83</v>
      </c>
      <c r="D209" s="3">
        <v>61</v>
      </c>
      <c r="E209" s="10">
        <f t="shared" si="3"/>
        <v>144</v>
      </c>
    </row>
    <row r="210" spans="1:5" ht="12.75">
      <c r="A210" s="11" t="s">
        <v>412</v>
      </c>
      <c r="B210" s="12" t="s">
        <v>413</v>
      </c>
      <c r="C210" s="2">
        <v>97</v>
      </c>
      <c r="D210" s="3">
        <v>56</v>
      </c>
      <c r="E210" s="10">
        <f t="shared" si="3"/>
        <v>153</v>
      </c>
    </row>
    <row r="211" spans="1:5" ht="12.75">
      <c r="A211" s="11" t="s">
        <v>414</v>
      </c>
      <c r="B211" s="12" t="s">
        <v>415</v>
      </c>
      <c r="C211" s="2">
        <v>208</v>
      </c>
      <c r="D211" s="3">
        <v>162</v>
      </c>
      <c r="E211" s="10">
        <f t="shared" si="3"/>
        <v>370</v>
      </c>
    </row>
    <row r="212" spans="1:5" ht="12.75">
      <c r="A212" s="11" t="s">
        <v>416</v>
      </c>
      <c r="B212" s="12" t="s">
        <v>417</v>
      </c>
      <c r="C212" s="2">
        <v>76</v>
      </c>
      <c r="D212" s="3">
        <v>52</v>
      </c>
      <c r="E212" s="10">
        <f t="shared" si="3"/>
        <v>128</v>
      </c>
    </row>
    <row r="213" spans="1:5" ht="12.75">
      <c r="A213" s="11" t="s">
        <v>418</v>
      </c>
      <c r="B213" s="12" t="s">
        <v>419</v>
      </c>
      <c r="C213" s="2">
        <v>111</v>
      </c>
      <c r="D213" s="3">
        <v>91</v>
      </c>
      <c r="E213" s="10">
        <f t="shared" si="3"/>
        <v>202</v>
      </c>
    </row>
    <row r="214" spans="1:5" ht="12.75">
      <c r="A214" s="11" t="s">
        <v>420</v>
      </c>
      <c r="B214" s="12" t="s">
        <v>421</v>
      </c>
      <c r="C214" s="2">
        <v>129</v>
      </c>
      <c r="D214" s="3">
        <v>88</v>
      </c>
      <c r="E214" s="10">
        <f t="shared" si="3"/>
        <v>217</v>
      </c>
    </row>
    <row r="215" spans="1:5" ht="12.75">
      <c r="A215" s="11" t="s">
        <v>422</v>
      </c>
      <c r="B215" s="12" t="s">
        <v>423</v>
      </c>
      <c r="C215" s="2">
        <v>63</v>
      </c>
      <c r="D215" s="3">
        <v>38</v>
      </c>
      <c r="E215" s="10">
        <f t="shared" si="3"/>
        <v>101</v>
      </c>
    </row>
    <row r="216" spans="1:5" ht="12.75">
      <c r="A216" s="11" t="s">
        <v>424</v>
      </c>
      <c r="B216" s="12" t="s">
        <v>425</v>
      </c>
      <c r="C216" s="2">
        <v>153</v>
      </c>
      <c r="D216" s="3">
        <v>97</v>
      </c>
      <c r="E216" s="10">
        <f t="shared" si="3"/>
        <v>250</v>
      </c>
    </row>
    <row r="217" spans="1:5" ht="12.75">
      <c r="A217" s="11" t="s">
        <v>426</v>
      </c>
      <c r="B217" s="12" t="s">
        <v>427</v>
      </c>
      <c r="C217" s="2">
        <v>427</v>
      </c>
      <c r="D217" s="3">
        <v>233</v>
      </c>
      <c r="E217" s="10">
        <f t="shared" si="3"/>
        <v>660</v>
      </c>
    </row>
    <row r="218" spans="1:5" ht="12.75">
      <c r="A218" s="11" t="s">
        <v>428</v>
      </c>
      <c r="B218" s="12" t="s">
        <v>429</v>
      </c>
      <c r="C218" s="2">
        <v>63</v>
      </c>
      <c r="D218" s="3">
        <v>46</v>
      </c>
      <c r="E218" s="10">
        <f t="shared" si="3"/>
        <v>109</v>
      </c>
    </row>
    <row r="219" spans="1:5" ht="12.75">
      <c r="A219" s="11" t="s">
        <v>430</v>
      </c>
      <c r="B219" s="12" t="s">
        <v>431</v>
      </c>
      <c r="C219" s="2">
        <v>52</v>
      </c>
      <c r="D219" s="3">
        <v>34</v>
      </c>
      <c r="E219" s="10">
        <f t="shared" si="3"/>
        <v>86</v>
      </c>
    </row>
    <row r="220" spans="1:5" ht="12.75">
      <c r="A220" s="11" t="s">
        <v>432</v>
      </c>
      <c r="B220" s="12" t="s">
        <v>433</v>
      </c>
      <c r="C220" s="2">
        <v>62</v>
      </c>
      <c r="D220" s="3">
        <v>38</v>
      </c>
      <c r="E220" s="10">
        <f t="shared" si="3"/>
        <v>100</v>
      </c>
    </row>
    <row r="221" spans="1:5" ht="12.75">
      <c r="A221" s="11" t="s">
        <v>434</v>
      </c>
      <c r="B221" s="12" t="s">
        <v>435</v>
      </c>
      <c r="C221" s="2">
        <v>79</v>
      </c>
      <c r="D221" s="3">
        <v>56</v>
      </c>
      <c r="E221" s="10">
        <f t="shared" si="3"/>
        <v>135</v>
      </c>
    </row>
    <row r="222" spans="1:5" ht="12.75">
      <c r="A222" s="11" t="s">
        <v>436</v>
      </c>
      <c r="B222" s="12" t="s">
        <v>437</v>
      </c>
      <c r="C222" s="2">
        <v>69</v>
      </c>
      <c r="D222" s="3">
        <v>86</v>
      </c>
      <c r="E222" s="10">
        <f t="shared" si="3"/>
        <v>155</v>
      </c>
    </row>
    <row r="223" spans="1:5" ht="12.75">
      <c r="A223" s="11" t="s">
        <v>438</v>
      </c>
      <c r="B223" s="12" t="s">
        <v>439</v>
      </c>
      <c r="C223" s="2">
        <v>115</v>
      </c>
      <c r="D223" s="3">
        <v>78</v>
      </c>
      <c r="E223" s="10">
        <f t="shared" si="3"/>
        <v>193</v>
      </c>
    </row>
    <row r="224" spans="1:5" ht="12.75">
      <c r="A224" s="11" t="s">
        <v>440</v>
      </c>
      <c r="B224" s="12" t="s">
        <v>441</v>
      </c>
      <c r="C224" s="2">
        <v>56</v>
      </c>
      <c r="D224" s="3">
        <v>33</v>
      </c>
      <c r="E224" s="10">
        <f t="shared" si="3"/>
        <v>89</v>
      </c>
    </row>
    <row r="225" spans="1:5" ht="12.75">
      <c r="A225" s="11" t="s">
        <v>442</v>
      </c>
      <c r="B225" s="12" t="s">
        <v>443</v>
      </c>
      <c r="C225" s="2">
        <v>46</v>
      </c>
      <c r="D225" s="3">
        <v>34</v>
      </c>
      <c r="E225" s="10">
        <f t="shared" si="3"/>
        <v>80</v>
      </c>
    </row>
    <row r="226" spans="1:5" ht="12.75">
      <c r="A226" s="11" t="s">
        <v>444</v>
      </c>
      <c r="B226" s="12" t="s">
        <v>445</v>
      </c>
      <c r="C226" s="2">
        <v>91</v>
      </c>
      <c r="D226" s="3">
        <v>63</v>
      </c>
      <c r="E226" s="10">
        <f t="shared" si="3"/>
        <v>154</v>
      </c>
    </row>
    <row r="227" spans="1:5" ht="12.75">
      <c r="A227" s="11" t="s">
        <v>446</v>
      </c>
      <c r="B227" s="12" t="s">
        <v>447</v>
      </c>
      <c r="C227" s="2">
        <v>167</v>
      </c>
      <c r="D227" s="3">
        <v>117</v>
      </c>
      <c r="E227" s="10">
        <f t="shared" si="3"/>
        <v>284</v>
      </c>
    </row>
    <row r="228" spans="1:5" ht="12.75">
      <c r="A228" s="11" t="s">
        <v>448</v>
      </c>
      <c r="B228" s="12" t="s">
        <v>449</v>
      </c>
      <c r="C228" s="2">
        <v>603</v>
      </c>
      <c r="D228" s="3">
        <v>477</v>
      </c>
      <c r="E228" s="10">
        <f t="shared" si="3"/>
        <v>1080</v>
      </c>
    </row>
    <row r="229" spans="1:5" ht="12.75">
      <c r="A229" s="11" t="s">
        <v>450</v>
      </c>
      <c r="B229" s="12" t="s">
        <v>451</v>
      </c>
      <c r="C229" s="2">
        <v>66</v>
      </c>
      <c r="D229" s="3">
        <v>42</v>
      </c>
      <c r="E229" s="10">
        <f t="shared" si="3"/>
        <v>108</v>
      </c>
    </row>
    <row r="230" spans="1:5" ht="12.75">
      <c r="A230" s="11" t="s">
        <v>452</v>
      </c>
      <c r="B230" s="12" t="s">
        <v>453</v>
      </c>
      <c r="C230" s="2">
        <v>114</v>
      </c>
      <c r="D230" s="3">
        <v>80</v>
      </c>
      <c r="E230" s="10">
        <f t="shared" si="3"/>
        <v>194</v>
      </c>
    </row>
    <row r="231" spans="1:5" ht="12.75">
      <c r="A231" s="11" t="s">
        <v>454</v>
      </c>
      <c r="B231" s="12" t="s">
        <v>455</v>
      </c>
      <c r="C231" s="2">
        <v>128</v>
      </c>
      <c r="D231" s="3">
        <v>83</v>
      </c>
      <c r="E231" s="10">
        <f t="shared" si="3"/>
        <v>211</v>
      </c>
    </row>
    <row r="232" spans="1:5" ht="12.75">
      <c r="A232" s="11" t="s">
        <v>456</v>
      </c>
      <c r="B232" s="12" t="s">
        <v>457</v>
      </c>
      <c r="C232" s="2">
        <v>1130</v>
      </c>
      <c r="D232" s="3">
        <v>743</v>
      </c>
      <c r="E232" s="10">
        <f t="shared" si="3"/>
        <v>1873</v>
      </c>
    </row>
    <row r="233" spans="1:5" ht="12.75">
      <c r="A233" s="11" t="s">
        <v>458</v>
      </c>
      <c r="B233" s="12" t="s">
        <v>459</v>
      </c>
      <c r="C233" s="2">
        <v>98</v>
      </c>
      <c r="D233" s="3">
        <v>64</v>
      </c>
      <c r="E233" s="10">
        <f t="shared" si="3"/>
        <v>162</v>
      </c>
    </row>
    <row r="234" spans="1:5" ht="12.75">
      <c r="A234" s="11" t="s">
        <v>460</v>
      </c>
      <c r="B234" s="12" t="s">
        <v>461</v>
      </c>
      <c r="C234" s="2">
        <v>118</v>
      </c>
      <c r="D234" s="3">
        <v>87</v>
      </c>
      <c r="E234" s="10">
        <f t="shared" si="3"/>
        <v>205</v>
      </c>
    </row>
    <row r="235" spans="1:5" ht="12.75">
      <c r="A235" s="11" t="s">
        <v>462</v>
      </c>
      <c r="B235" s="12" t="s">
        <v>463</v>
      </c>
      <c r="C235" s="2">
        <v>236</v>
      </c>
      <c r="D235" s="3">
        <v>161</v>
      </c>
      <c r="E235" s="10">
        <f t="shared" si="3"/>
        <v>397</v>
      </c>
    </row>
    <row r="236" spans="1:5" ht="12.75">
      <c r="A236" s="11" t="s">
        <v>464</v>
      </c>
      <c r="B236" s="12" t="s">
        <v>465</v>
      </c>
      <c r="C236" s="2">
        <v>51</v>
      </c>
      <c r="D236" s="3">
        <v>33</v>
      </c>
      <c r="E236" s="10">
        <f t="shared" si="3"/>
        <v>84</v>
      </c>
    </row>
    <row r="237" spans="1:5" ht="12.75">
      <c r="A237" s="11" t="s">
        <v>466</v>
      </c>
      <c r="B237" s="12" t="s">
        <v>467</v>
      </c>
      <c r="C237" s="2">
        <v>62</v>
      </c>
      <c r="D237" s="3">
        <v>34</v>
      </c>
      <c r="E237" s="10">
        <f t="shared" si="3"/>
        <v>96</v>
      </c>
    </row>
    <row r="238" spans="1:5" ht="12.75">
      <c r="A238" s="11" t="s">
        <v>468</v>
      </c>
      <c r="B238" s="12" t="s">
        <v>469</v>
      </c>
      <c r="C238" s="2">
        <v>100</v>
      </c>
      <c r="D238" s="3">
        <v>81</v>
      </c>
      <c r="E238" s="10">
        <f t="shared" si="3"/>
        <v>181</v>
      </c>
    </row>
    <row r="239" spans="1:5" ht="12.75">
      <c r="A239" s="11" t="s">
        <v>470</v>
      </c>
      <c r="B239" s="12" t="s">
        <v>471</v>
      </c>
      <c r="C239" s="2">
        <v>68</v>
      </c>
      <c r="D239" s="3">
        <v>51</v>
      </c>
      <c r="E239" s="10">
        <f t="shared" si="3"/>
        <v>119</v>
      </c>
    </row>
    <row r="240" spans="1:5" ht="12.75">
      <c r="A240" s="11" t="s">
        <v>472</v>
      </c>
      <c r="B240" s="12" t="s">
        <v>473</v>
      </c>
      <c r="C240" s="2">
        <v>70</v>
      </c>
      <c r="D240" s="3">
        <v>54</v>
      </c>
      <c r="E240" s="10">
        <f t="shared" si="3"/>
        <v>124</v>
      </c>
    </row>
    <row r="241" spans="1:5" ht="12.75">
      <c r="A241" s="11" t="s">
        <v>474</v>
      </c>
      <c r="B241" s="12" t="s">
        <v>475</v>
      </c>
      <c r="C241" s="2">
        <v>292</v>
      </c>
      <c r="D241" s="3">
        <v>150</v>
      </c>
      <c r="E241" s="10">
        <f t="shared" si="3"/>
        <v>442</v>
      </c>
    </row>
    <row r="242" spans="1:5" ht="12.75">
      <c r="A242" s="11" t="s">
        <v>476</v>
      </c>
      <c r="B242" s="12" t="s">
        <v>477</v>
      </c>
      <c r="C242" s="2">
        <v>67</v>
      </c>
      <c r="D242" s="3">
        <v>44</v>
      </c>
      <c r="E242" s="10">
        <f t="shared" si="3"/>
        <v>111</v>
      </c>
    </row>
    <row r="243" spans="1:5" ht="12.75">
      <c r="A243" s="11" t="s">
        <v>478</v>
      </c>
      <c r="B243" s="12" t="s">
        <v>479</v>
      </c>
      <c r="C243" s="2">
        <v>52</v>
      </c>
      <c r="D243" s="3">
        <v>38</v>
      </c>
      <c r="E243" s="10">
        <f t="shared" si="3"/>
        <v>90</v>
      </c>
    </row>
    <row r="244" spans="1:5" ht="12.75">
      <c r="A244" s="11" t="s">
        <v>480</v>
      </c>
      <c r="B244" s="12" t="s">
        <v>481</v>
      </c>
      <c r="C244" s="2">
        <v>86</v>
      </c>
      <c r="D244" s="3">
        <v>63</v>
      </c>
      <c r="E244" s="10">
        <f t="shared" si="3"/>
        <v>149</v>
      </c>
    </row>
    <row r="245" spans="1:5" ht="12.75">
      <c r="A245" s="11" t="s">
        <v>482</v>
      </c>
      <c r="B245" s="12" t="s">
        <v>483</v>
      </c>
      <c r="C245" s="2">
        <v>146</v>
      </c>
      <c r="D245" s="3">
        <v>88</v>
      </c>
      <c r="E245" s="10">
        <f t="shared" si="3"/>
        <v>234</v>
      </c>
    </row>
    <row r="246" spans="1:5" ht="12.75">
      <c r="A246" s="11" t="s">
        <v>484</v>
      </c>
      <c r="B246" s="12" t="s">
        <v>485</v>
      </c>
      <c r="C246" s="2">
        <v>43</v>
      </c>
      <c r="D246" s="3">
        <v>31</v>
      </c>
      <c r="E246" s="10">
        <f t="shared" si="3"/>
        <v>74</v>
      </c>
    </row>
    <row r="247" spans="1:5" ht="12.75">
      <c r="A247" s="13" t="s">
        <v>486</v>
      </c>
      <c r="B247" s="14" t="s">
        <v>487</v>
      </c>
      <c r="C247" s="15">
        <v>105</v>
      </c>
      <c r="D247" s="16">
        <v>100</v>
      </c>
      <c r="E247" s="10">
        <f t="shared" si="3"/>
        <v>205</v>
      </c>
    </row>
    <row r="248" spans="3:5" ht="12.75">
      <c r="C248" s="10">
        <f>SUM(C3:C247)</f>
        <v>35577</v>
      </c>
      <c r="D248" s="10">
        <f>SUM(D3:D247)</f>
        <v>26456</v>
      </c>
      <c r="E248" s="10">
        <f>SUM(E3:E247)</f>
        <v>62033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ADE</cp:lastModifiedBy>
  <dcterms:created xsi:type="dcterms:W3CDTF">2008-10-03T13:36:18Z</dcterms:created>
  <dcterms:modified xsi:type="dcterms:W3CDTF">2008-10-15T18:44:00Z</dcterms:modified>
  <cp:category/>
  <cp:version/>
  <cp:contentType/>
  <cp:contentStatus/>
</cp:coreProperties>
</file>